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firstSheet="2" activeTab="2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'ГРАФІК'!$B$3:$BB$45</definedName>
    <definedName name="_xlnm.Print_Area" localSheetId="3">'ПЛАН НП'!$A$3:$AL$69</definedName>
  </definedNames>
  <calcPr fullCalcOnLoad="1"/>
</workbook>
</file>

<file path=xl/sharedStrings.xml><?xml version="1.0" encoding="utf-8"?>
<sst xmlns="http://schemas.openxmlformats.org/spreadsheetml/2006/main" count="793" uniqueCount="431">
  <si>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</si>
  <si>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</si>
  <si>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</si>
  <si>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</si>
  <si>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</si>
  <si>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</si>
  <si>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</si>
  <si>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</si>
  <si>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</si>
  <si>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</si>
  <si>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</si>
  <si>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</si>
  <si>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</si>
  <si>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</si>
  <si>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</si>
  <si>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</si>
  <si>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</si>
  <si>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</si>
  <si>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</si>
  <si>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</si>
  <si>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</si>
  <si>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</si>
  <si>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</si>
  <si>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</si>
  <si>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</si>
  <si>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</si>
  <si>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</si>
  <si>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</si>
  <si>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</si>
  <si>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</si>
  <si>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</si>
  <si>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</si>
  <si>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</si>
  <si>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</si>
  <si>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</si>
  <si>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</si>
  <si>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</si>
  <si>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</si>
  <si>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</si>
  <si>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</si>
  <si>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</si>
  <si>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</si>
  <si>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</si>
  <si>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</si>
  <si>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</si>
  <si>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</si>
  <si>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</si>
  <si>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</si>
  <si>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</si>
  <si>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</si>
  <si>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</si>
  <si>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</si>
  <si>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</si>
  <si>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</si>
  <si>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</si>
  <si>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</si>
  <si>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</si>
  <si>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</si>
  <si>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</si>
  <si>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</si>
  <si>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</si>
  <si>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</si>
  <si>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</si>
  <si>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</si>
  <si>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</si>
  <si>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</si>
  <si>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</si>
  <si>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</si>
  <si>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</si>
  <si>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</si>
  <si>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</si>
  <si>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</si>
  <si>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</si>
  <si>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</si>
  <si>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</si>
  <si>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</si>
  <si>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</si>
  <si>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</si>
  <si>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</si>
  <si>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</si>
  <si>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</si>
  <si>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</si>
  <si>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</si>
  <si>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</si>
  <si>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</si>
  <si>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</si>
  <si>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</si>
  <si>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</si>
  <si>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</si>
  <si>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</si>
  <si>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</si>
  <si>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</si>
  <si>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</si>
  <si>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</si>
  <si>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</si>
  <si>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</si>
  <si>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</si>
  <si>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</si>
  <si>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</si>
  <si>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</si>
  <si>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</si>
  <si>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</si>
  <si>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</si>
  <si>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</si>
  <si>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</si>
  <si>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</si>
  <si>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</si>
  <si>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</si>
  <si>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</si>
  <si>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</si>
  <si>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</si>
  <si>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</si>
  <si>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</si>
  <si>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</si>
  <si>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</si>
  <si>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</si>
  <si>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</si>
  <si>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</si>
  <si>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</si>
  <si>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</si>
  <si>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</si>
  <si>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</si>
  <si>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</si>
  <si>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</si>
  <si>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</si>
  <si>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</si>
  <si>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</si>
  <si>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</si>
  <si>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</si>
  <si>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</si>
  <si>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</si>
  <si>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</si>
  <si>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</si>
  <si>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</si>
  <si>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</si>
  <si>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</si>
  <si>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</si>
  <si>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</si>
  <si>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</si>
  <si>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</si>
  <si>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</si>
  <si>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</si>
  <si>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</si>
  <si>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</si>
  <si>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</si>
  <si>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</si>
  <si>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</si>
  <si>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</si>
  <si>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</si>
  <si>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</si>
  <si>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</si>
  <si>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</si>
  <si>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</si>
  <si>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</si>
  <si>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</si>
  <si>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</si>
  <si>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</si>
  <si>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</si>
  <si>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</si>
  <si>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</si>
  <si>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</si>
  <si>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</si>
  <si>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</si>
  <si>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</si>
  <si>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</si>
  <si>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</si>
  <si>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</si>
  <si>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</si>
  <si>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</si>
  <si>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</si>
  <si>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</si>
  <si>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</si>
  <si>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</si>
  <si>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</si>
  <si>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</si>
  <si>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</si>
  <si>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</si>
  <si>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</si>
  <si>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</si>
  <si>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</si>
  <si>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</si>
  <si>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</si>
  <si>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</si>
  <si>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</si>
  <si>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</si>
  <si>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</si>
  <si>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</si>
  <si>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</si>
  <si>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</si>
  <si>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</si>
  <si>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</si>
  <si>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</si>
  <si>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</si>
  <si>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</si>
  <si>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</si>
  <si>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</si>
  <si>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</si>
  <si>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</si>
  <si>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</si>
  <si>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</si>
  <si>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</si>
  <si>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</si>
  <si>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</si>
  <si>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</si>
  <si>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</si>
  <si>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</si>
  <si>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</si>
  <si>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</si>
  <si>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</si>
  <si>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</si>
  <si>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</si>
  <si>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</si>
  <si>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</si>
  <si>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</si>
  <si>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</si>
  <si>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</si>
  <si>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</si>
  <si>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</si>
  <si>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</si>
  <si>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</si>
  <si>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</si>
  <si>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</si>
  <si>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</si>
  <si>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</si>
  <si>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</si>
  <si>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</si>
  <si>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</si>
  <si>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</si>
  <si>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</si>
  <si>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</si>
  <si>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</si>
  <si>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</si>
  <si>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</si>
  <si>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</si>
  <si>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</si>
  <si>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</si>
  <si>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</si>
  <si>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</si>
  <si>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</si>
  <si>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</si>
  <si>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</si>
  <si>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</si>
  <si>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</si>
  <si>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</si>
  <si>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</si>
  <si>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</si>
  <si>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</si>
  <si>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</si>
  <si>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</si>
  <si>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</si>
  <si>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</si>
  <si>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</si>
  <si>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</si>
  <si>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</si>
  <si>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</si>
  <si>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</si>
  <si>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</si>
  <si>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</si>
  <si>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</si>
  <si>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</si>
  <si>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</si>
  <si>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</si>
  <si>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</si>
  <si>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</si>
  <si>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</si>
  <si>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</si>
  <si>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</si>
  <si>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</si>
  <si>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</si>
  <si>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</si>
  <si>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</si>
  <si>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</si>
  <si>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</si>
  <si>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</si>
  <si>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</si>
  <si>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</si>
  <si>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</si>
  <si>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</si>
  <si>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</si>
  <si>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</si>
  <si>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</si>
  <si>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</si>
  <si>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</si>
  <si>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</si>
  <si>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</si>
  <si>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</si>
  <si>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</si>
  <si>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</si>
  <si>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</si>
  <si>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</si>
  <si>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</si>
  <si>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</si>
  <si>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</si>
  <si>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-</t>
  </si>
  <si>
    <t>П</t>
  </si>
  <si>
    <t>Е</t>
  </si>
  <si>
    <t>Екзаменаційна сесія</t>
  </si>
  <si>
    <t>Н А В Ч А Л Ь Н И Й  П Л АН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</si>
  <si>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</si>
  <si>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</si>
  <si>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</si>
  <si>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</si>
  <si>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</si>
  <si>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</si>
  <si>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</si>
  <si>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</si>
  <si>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</si>
  <si>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</si>
  <si>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</si>
  <si>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</si>
  <si>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</si>
  <si>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</si>
  <si>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</si>
  <si>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</si>
  <si>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практичні семінарські</t>
  </si>
  <si>
    <t>практичні, семінарські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</si>
  <si>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</si>
  <si>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</si>
  <si>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</si>
  <si>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</si>
  <si>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</si>
  <si>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 xml:space="preserve">“____”____________20__ року  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</si>
  <si>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</si>
  <si>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</si>
  <si>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</si>
  <si>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</si>
  <si>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</si>
  <si>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протокол  засідання</t>
  </si>
  <si>
    <t>НАЗВА НАВЧАЛЬНОЇ ДИСЦИПЛІНИ, ПРАКТИКИ, АТЕСТАЦІЇ</t>
  </si>
  <si>
    <t>контрольні роботи, реферати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</si>
  <si>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</si>
  <si>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</si>
  <si>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</si>
  <si>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</si>
  <si>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</si>
  <si>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</si>
  <si>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t>5.2.ЦИКЛ ПРОФЕСІЙНОЇ ПІДГОТОВКИ</t>
  </si>
  <si>
    <t>5.3. ПРАКТИЧНА ПІДГОТОВКА</t>
  </si>
  <si>
    <t>5.4. ПІДГОТОВКА ДО АТЕСТАЦІЇ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</si>
  <si>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</si>
  <si>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</si>
  <si>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</si>
  <si>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(денна, заочна (дистанційна))</t>
  </si>
  <si>
    <t>У</t>
  </si>
  <si>
    <t>Установча сесія</t>
  </si>
  <si>
    <t>Кваліфікація освітня ___________________</t>
  </si>
  <si>
    <t>Кваліфікація професійна_______________</t>
  </si>
  <si>
    <t>Кількість аудиторних годин за семестр</t>
  </si>
  <si>
    <t>12 Інформаційні технології</t>
  </si>
  <si>
    <t>121 Інженерія програмного забезпечення</t>
  </si>
  <si>
    <t>ПОГОДЖУЮ</t>
  </si>
  <si>
    <t>ЗАТВЕРДЖЕНО</t>
  </si>
  <si>
    <t>спеціалізація</t>
  </si>
  <si>
    <t>Національний університет "Чернігівська політехніка"</t>
  </si>
  <si>
    <t>О.О. Новомлинець</t>
  </si>
  <si>
    <t>підготовки</t>
  </si>
  <si>
    <t>магістра за освітньо-професійною програмою</t>
  </si>
  <si>
    <t>магістр з інженерії програмного забезпечення</t>
  </si>
  <si>
    <t>освітнього рівня бакалавр, спеціаліст</t>
  </si>
  <si>
    <t>Технологія розробки та супроводження програмного забезпечення систем</t>
  </si>
  <si>
    <t>Іноземна мова за професійним спрямуванням</t>
  </si>
  <si>
    <t>Методи дослідження предметної області</t>
  </si>
  <si>
    <t>Вища освіта і Болонський процес</t>
  </si>
  <si>
    <t>CASE-технології візуального проєктування інформаційних комп'ютерних систем</t>
  </si>
  <si>
    <t>Моделювання знань та інтелектуальний аналіз даних</t>
  </si>
  <si>
    <t>Моделювання, аналіз та інструментальні засоби безпеки комп'ютерних мереж</t>
  </si>
  <si>
    <t>Комп'ютерні системи штучного інтелекту</t>
  </si>
  <si>
    <t>Інтелектуальні комп'ютерні системи</t>
  </si>
  <si>
    <t>Системний аналіз</t>
  </si>
  <si>
    <t>Сучасні методи моделювання складних систем</t>
  </si>
  <si>
    <t>Multimedia, Internet та Internet технології в освітній і науковій роботі</t>
  </si>
  <si>
    <t>Логіка і формальні системи</t>
  </si>
  <si>
    <t xml:space="preserve">_____________  </t>
  </si>
  <si>
    <t>Вченої ради НУ "Чернігівська політехніка"</t>
  </si>
  <si>
    <t>№ __</t>
  </si>
  <si>
    <t xml:space="preserve">“__”___________ 20__ року  </t>
  </si>
  <si>
    <t>1 рік 4 місяці</t>
  </si>
  <si>
    <t>Переддипломна практика</t>
  </si>
  <si>
    <t>Цивільний захист та охорона праці в галузі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</si>
  <si>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</si>
  <si>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</si>
  <si>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</si>
  <si>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</si>
  <si>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</si>
  <si>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</si>
  <si>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</si>
  <si>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</si>
  <si>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</si>
  <si>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</si>
  <si>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Комплексний курсовий проєкт</t>
  </si>
  <si>
    <t>Інформаційні системи проектування програмного забезпечення</t>
  </si>
  <si>
    <t>Інформаційне та методичне забезпечення освітньої і наукової діяльності</t>
  </si>
  <si>
    <t>Методи і засоби забезпечення якості програмного забезпечення</t>
  </si>
  <si>
    <t>П1</t>
  </si>
  <si>
    <t>А1</t>
  </si>
  <si>
    <t>Теорія оптимізації програмних систем</t>
  </si>
  <si>
    <t>Педагогіка і методика навчання в вищій школі</t>
  </si>
  <si>
    <t>Start-up and Innovative IT Project Management</t>
  </si>
  <si>
    <t>освітня програма</t>
  </si>
  <si>
    <t>Інженерія програмного забезпечення</t>
  </si>
  <si>
    <t xml:space="preserve">(освітньо-професійна, освітньо-наукова) </t>
  </si>
  <si>
    <t>(назва  освітньої програми)</t>
  </si>
  <si>
    <t>денна</t>
  </si>
  <si>
    <t>Форма атестації (атестаційний іспит, кваліфікаційна робота, єдиний державний кваліфікаційний іспит)</t>
  </si>
  <si>
    <t>Директор ННІ                              ____________________________________________</t>
  </si>
  <si>
    <t xml:space="preserve">                                                                                      (дата, підпис, ПІБ)</t>
  </si>
  <si>
    <t>Начальник відділу МРАЛ              ____________________________________________</t>
  </si>
  <si>
    <t>Начальник навчального відділу     ____________________________________________</t>
  </si>
  <si>
    <t>Завідувач випускової кафедри       ____________________________________________</t>
  </si>
  <si>
    <t xml:space="preserve">НАВЧАЛЬНІ  ДИСЦИПЛІНИ ЗА ВІЛЬНИМ ВИБОРОМ ЗДОБУВАЧА ВИЩОЇ ОСВІТИ ЦИКЛУ ЗАГАЛЬНОЇ ПІДГОТОВКИ ТА ЦИКЛУ ПРОФЕСІЙНОЇ ПІДГОТОВКИ ПОВИННІ СТАНОВИТИ НЕ МЕНШЕ 25% ВІД ЗАГАЛЬНОЇ КІЛЬКОСТІ КРЕДИТІВ     </t>
  </si>
  <si>
    <t>І . ГРАФІК НАВЧАЛЬНОГО ПРОЦЕСУ</t>
  </si>
  <si>
    <t>Шифр за ОПП/ОНП</t>
  </si>
  <si>
    <r>
      <t>5.1.1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ЯЗКОВІ ДИСЦИПЛІНИ</t>
    </r>
  </si>
  <si>
    <t>5.2.1 ОБОВ'ЯЗКОВІ ДИСЦИПЛІНИ</t>
  </si>
  <si>
    <t>5.2.2 НАВЧАЛЬНІ  ДИСЦИПЛІНИ ЗА ВІЛЬНИМ ВИБОРОМ ЗДОБУВАЧА ВИЩОЇ ОСВІТИ</t>
  </si>
  <si>
    <t>Кваліфікаційна робота</t>
  </si>
  <si>
    <t>ВК1</t>
  </si>
  <si>
    <t>ВК2</t>
  </si>
  <si>
    <t>ВК3</t>
  </si>
  <si>
    <t>ВК4</t>
  </si>
  <si>
    <t>ВК5</t>
  </si>
  <si>
    <t>ВК6</t>
  </si>
  <si>
    <t>ВК7</t>
  </si>
  <si>
    <t>ВК8</t>
  </si>
  <si>
    <t>ВК9</t>
  </si>
  <si>
    <t>ВК10</t>
  </si>
  <si>
    <t>ВК11</t>
  </si>
  <si>
    <t>ВК12</t>
  </si>
  <si>
    <t>Усього з дисциплін за вільним вибором здобувача вищої освіти</t>
  </si>
  <si>
    <t>5.1.2 НАВЧАЛЬНІ  ДИСЦИПЛІНИ ЗА ВІЛЬНИМ ВИБОРОМ ЗДОБУВАЧА ВИЩОЇ ОСВІТИ</t>
  </si>
  <si>
    <t>Програмне забезпечення робототехнічних комплексів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</si>
</sst>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đ.&quot;;[Red]\-#,##0\ &quot;đ.&quot;"/>
    <numFmt numFmtId="165" formatCode="#,##0.00\ &quot;đ.&quot;;[Red]\-#,##0.00\ &quot;đ.&quot;"/>
    <numFmt numFmtId="166" formatCode="0.0"/>
    <numFmt numFmtId="167" formatCode="\1\.0"/>
    <numFmt numFmtId="168" formatCode="\1\.00"/>
    <numFmt numFmtId="169" formatCode="\2\.0"/>
    <numFmt numFmtId="170" formatCode="\3\.0"/>
    <numFmt numFmtId="171" formatCode="\3\.00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69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7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7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67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1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66" fontId="17" fillId="0" borderId="53" xfId="0" applyNumberFormat="1" applyFont="1" applyBorder="1" applyAlignment="1">
      <alignment/>
    </xf>
    <xf numFmtId="166" fontId="17" fillId="0" borderId="10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7" xfId="0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7" fillId="0" borderId="58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8" fillId="0" borderId="31" xfId="0" applyFont="1" applyBorder="1" applyAlignment="1">
      <alignment/>
    </xf>
    <xf numFmtId="0" fontId="34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Alignment="1">
      <alignment vertical="center"/>
    </xf>
    <xf numFmtId="0" fontId="7" fillId="0" borderId="60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1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/>
    </xf>
    <xf numFmtId="0" fontId="28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49" fontId="7" fillId="0" borderId="24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1" fontId="31" fillId="0" borderId="6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" fontId="31" fillId="0" borderId="62" xfId="0" applyNumberFormat="1" applyFont="1" applyFill="1" applyBorder="1" applyAlignment="1">
      <alignment horizontal="center"/>
    </xf>
    <xf numFmtId="0" fontId="28" fillId="0" borderId="63" xfId="0" applyFont="1" applyFill="1" applyBorder="1" applyAlignment="1">
      <alignment horizontal="center" textRotation="90"/>
    </xf>
    <xf numFmtId="49" fontId="28" fillId="0" borderId="63" xfId="0" applyNumberFormat="1" applyFont="1" applyFill="1" applyBorder="1" applyAlignment="1">
      <alignment horizontal="center" textRotation="90" wrapText="1"/>
    </xf>
    <xf numFmtId="0" fontId="28" fillId="0" borderId="63" xfId="0" applyFont="1" applyFill="1" applyBorder="1" applyAlignment="1">
      <alignment horizontal="center" textRotation="90" wrapText="1"/>
    </xf>
    <xf numFmtId="0" fontId="28" fillId="0" borderId="64" xfId="0" applyFont="1" applyFill="1" applyBorder="1" applyAlignment="1">
      <alignment horizontal="center"/>
    </xf>
    <xf numFmtId="1" fontId="28" fillId="0" borderId="10" xfId="0" applyNumberFormat="1" applyFont="1" applyFill="1" applyBorder="1" applyAlignment="1" applyProtection="1">
      <alignment horizontal="center"/>
      <protection locked="0"/>
    </xf>
    <xf numFmtId="1" fontId="28" fillId="0" borderId="10" xfId="53" applyNumberFormat="1" applyFont="1" applyFill="1" applyBorder="1" applyAlignment="1" applyProtection="1">
      <alignment wrapText="1"/>
      <protection hidden="1" locked="0"/>
    </xf>
    <xf numFmtId="1" fontId="30" fillId="0" borderId="10" xfId="0" applyNumberFormat="1" applyFont="1" applyFill="1" applyBorder="1" applyAlignment="1">
      <alignment horizontal="center"/>
    </xf>
    <xf numFmtId="1" fontId="28" fillId="0" borderId="21" xfId="0" applyNumberFormat="1" applyFont="1" applyFill="1" applyBorder="1" applyAlignment="1" applyProtection="1">
      <alignment horizontal="center"/>
      <protection locked="0"/>
    </xf>
    <xf numFmtId="1" fontId="28" fillId="0" borderId="19" xfId="0" applyNumberFormat="1" applyFont="1" applyFill="1" applyBorder="1" applyAlignment="1" applyProtection="1">
      <alignment horizontal="center"/>
      <protection locked="0"/>
    </xf>
    <xf numFmtId="1" fontId="28" fillId="0" borderId="10" xfId="53" applyNumberFormat="1" applyFont="1" applyFill="1" applyBorder="1" applyAlignment="1" applyProtection="1">
      <alignment vertical="center" wrapText="1"/>
      <protection hidden="1" locked="0"/>
    </xf>
    <xf numFmtId="1" fontId="23" fillId="0" borderId="62" xfId="0" applyNumberFormat="1" applyFont="1" applyFill="1" applyBorder="1" applyAlignment="1">
      <alignment horizontal="center"/>
    </xf>
    <xf numFmtId="1" fontId="28" fillId="0" borderId="61" xfId="0" applyNumberFormat="1" applyFont="1" applyFill="1" applyBorder="1" applyAlignment="1" applyProtection="1">
      <alignment horizontal="center"/>
      <protection locked="0"/>
    </xf>
    <xf numFmtId="1" fontId="28" fillId="0" borderId="61" xfId="53" applyNumberFormat="1" applyFont="1" applyFill="1" applyBorder="1" applyAlignment="1" applyProtection="1">
      <alignment wrapText="1"/>
      <protection hidden="1" locked="0"/>
    </xf>
    <xf numFmtId="0" fontId="28" fillId="0" borderId="65" xfId="0" applyNumberFormat="1" applyFont="1" applyFill="1" applyBorder="1" applyAlignment="1" applyProtection="1">
      <alignment horizontal="center"/>
      <protection locked="0"/>
    </xf>
    <xf numFmtId="0" fontId="51" fillId="0" borderId="65" xfId="0" applyNumberFormat="1" applyFont="1" applyFill="1" applyBorder="1" applyAlignment="1">
      <alignment horizontal="center"/>
    </xf>
    <xf numFmtId="1" fontId="28" fillId="0" borderId="61" xfId="53" applyNumberFormat="1" applyFont="1" applyFill="1" applyBorder="1" applyAlignment="1" applyProtection="1">
      <alignment horizontal="left" wrapText="1"/>
      <protection hidden="1" locked="0"/>
    </xf>
    <xf numFmtId="1" fontId="47" fillId="0" borderId="62" xfId="0" applyNumberFormat="1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1" fontId="31" fillId="0" borderId="63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left"/>
    </xf>
    <xf numFmtId="1" fontId="31" fillId="0" borderId="66" xfId="0" applyNumberFormat="1" applyFont="1" applyFill="1" applyBorder="1" applyAlignment="1">
      <alignment horizontal="center"/>
    </xf>
    <xf numFmtId="1" fontId="28" fillId="0" borderId="62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0" fontId="90" fillId="0" borderId="0" xfId="0" applyFont="1" applyFill="1" applyAlignment="1">
      <alignment/>
    </xf>
    <xf numFmtId="1" fontId="28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left" vertical="top" wrapText="1" shrinkToFit="1"/>
    </xf>
    <xf numFmtId="49" fontId="24" fillId="0" borderId="0" xfId="0" applyNumberFormat="1" applyFont="1" applyFill="1" applyAlignment="1">
      <alignment vertical="top" wrapText="1"/>
    </xf>
    <xf numFmtId="0" fontId="2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56" fillId="0" borderId="0" xfId="0" applyFont="1" applyFill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1" fontId="28" fillId="0" borderId="63" xfId="0" applyNumberFormat="1" applyFont="1" applyFill="1" applyBorder="1" applyAlignment="1" applyProtection="1">
      <alignment horizontal="center"/>
      <protection locked="0"/>
    </xf>
    <xf numFmtId="1" fontId="28" fillId="0" borderId="67" xfId="0" applyNumberFormat="1" applyFont="1" applyFill="1" applyBorder="1" applyAlignment="1" applyProtection="1">
      <alignment horizontal="center"/>
      <protection locked="0"/>
    </xf>
    <xf numFmtId="0" fontId="28" fillId="0" borderId="68" xfId="0" applyNumberFormat="1" applyFont="1" applyFill="1" applyBorder="1" applyAlignment="1" applyProtection="1">
      <alignment horizontal="center"/>
      <protection locked="0"/>
    </xf>
    <xf numFmtId="1" fontId="28" fillId="0" borderId="69" xfId="0" applyNumberFormat="1" applyFont="1" applyFill="1" applyBorder="1" applyAlignment="1" applyProtection="1">
      <alignment horizontal="center"/>
      <protection locked="0"/>
    </xf>
    <xf numFmtId="0" fontId="28" fillId="0" borderId="70" xfId="0" applyNumberFormat="1" applyFont="1" applyFill="1" applyBorder="1" applyAlignment="1" applyProtection="1">
      <alignment horizontal="center"/>
      <protection locked="0"/>
    </xf>
    <xf numFmtId="1" fontId="28" fillId="0" borderId="2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5" fillId="0" borderId="6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left" vertical="center"/>
    </xf>
    <xf numFmtId="0" fontId="28" fillId="0" borderId="7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74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38" fillId="0" borderId="81" xfId="0" applyFont="1" applyBorder="1" applyAlignment="1">
      <alignment horizontal="center" vertical="center" textRotation="90" wrapText="1"/>
    </xf>
    <xf numFmtId="0" fontId="38" fillId="0" borderId="82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/>
    </xf>
    <xf numFmtId="0" fontId="6" fillId="0" borderId="84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3" fillId="0" borderId="8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4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86" xfId="0" applyFont="1" applyBorder="1" applyAlignment="1">
      <alignment horizontal="left" vertical="center" wrapText="1"/>
    </xf>
    <xf numFmtId="0" fontId="28" fillId="0" borderId="66" xfId="0" applyFont="1" applyBorder="1" applyAlignment="1">
      <alignment horizontal="left" vertical="center" wrapText="1"/>
    </xf>
    <xf numFmtId="0" fontId="28" fillId="0" borderId="8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61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88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0" borderId="89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78" xfId="0" applyFont="1" applyBorder="1" applyAlignment="1" applyProtection="1">
      <alignment horizontal="left" vertical="center" wrapText="1"/>
      <protection locked="0"/>
    </xf>
    <xf numFmtId="0" fontId="28" fillId="0" borderId="67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61" xfId="0" applyFont="1" applyBorder="1" applyAlignment="1">
      <alignment horizontal="center" vertical="center" textRotation="90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88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 vertical="center"/>
    </xf>
    <xf numFmtId="0" fontId="28" fillId="0" borderId="71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28" fillId="0" borderId="89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/>
    </xf>
    <xf numFmtId="0" fontId="28" fillId="0" borderId="31" xfId="0" applyFont="1" applyBorder="1" applyAlignment="1">
      <alignment horizontal="center" wrapText="1"/>
    </xf>
    <xf numFmtId="0" fontId="28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7" fillId="0" borderId="89" xfId="0" applyFont="1" applyBorder="1" applyAlignment="1">
      <alignment horizontal="center"/>
    </xf>
    <xf numFmtId="1" fontId="28" fillId="0" borderId="61" xfId="0" applyNumberFormat="1" applyFont="1" applyFill="1" applyBorder="1" applyAlignment="1" applyProtection="1">
      <alignment horizontal="center"/>
      <protection locked="0"/>
    </xf>
    <xf numFmtId="1" fontId="28" fillId="0" borderId="17" xfId="0" applyNumberFormat="1" applyFont="1" applyFill="1" applyBorder="1" applyAlignment="1" applyProtection="1">
      <alignment horizontal="center"/>
      <protection locked="0"/>
    </xf>
    <xf numFmtId="1" fontId="28" fillId="0" borderId="61" xfId="0" applyNumberFormat="1" applyFont="1" applyFill="1" applyBorder="1" applyAlignment="1" applyProtection="1">
      <alignment horizontal="center" vertical="center"/>
      <protection locked="0"/>
    </xf>
    <xf numFmtId="1" fontId="28" fillId="0" borderId="17" xfId="0" applyNumberFormat="1" applyFont="1" applyFill="1" applyBorder="1" applyAlignment="1" applyProtection="1">
      <alignment horizontal="center" vertical="center"/>
      <protection locked="0"/>
    </xf>
    <xf numFmtId="1" fontId="28" fillId="0" borderId="24" xfId="0" applyNumberFormat="1" applyFont="1" applyFill="1" applyBorder="1" applyAlignment="1" applyProtection="1">
      <alignment horizontal="center"/>
      <protection locked="0"/>
    </xf>
    <xf numFmtId="1" fontId="30" fillId="0" borderId="61" xfId="0" applyNumberFormat="1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 applyProtection="1">
      <alignment horizontal="center" vertical="center"/>
      <protection locked="0"/>
    </xf>
    <xf numFmtId="1" fontId="30" fillId="0" borderId="24" xfId="0" applyNumberFormat="1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61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1" fontId="28" fillId="0" borderId="62" xfId="0" applyNumberFormat="1" applyFont="1" applyFill="1" applyBorder="1" applyAlignment="1">
      <alignment horizontal="center"/>
    </xf>
    <xf numFmtId="1" fontId="31" fillId="0" borderId="93" xfId="0" applyNumberFormat="1" applyFont="1" applyFill="1" applyBorder="1" applyAlignment="1">
      <alignment horizontal="left" vertical="top" wrapText="1" shrinkToFit="1"/>
    </xf>
    <xf numFmtId="1" fontId="31" fillId="0" borderId="94" xfId="0" applyNumberFormat="1" applyFont="1" applyFill="1" applyBorder="1" applyAlignment="1">
      <alignment horizontal="left" vertical="top" wrapText="1" shrinkToFit="1"/>
    </xf>
    <xf numFmtId="1" fontId="31" fillId="0" borderId="95" xfId="0" applyNumberFormat="1" applyFont="1" applyFill="1" applyBorder="1" applyAlignment="1">
      <alignment horizontal="left" vertical="top" wrapText="1" shrinkToFit="1"/>
    </xf>
    <xf numFmtId="1" fontId="26" fillId="0" borderId="96" xfId="0" applyNumberFormat="1" applyFont="1" applyFill="1" applyBorder="1" applyAlignment="1">
      <alignment horizontal="center" vertical="center"/>
    </xf>
    <xf numFmtId="1" fontId="26" fillId="0" borderId="97" xfId="0" applyNumberFormat="1" applyFont="1" applyFill="1" applyBorder="1" applyAlignment="1">
      <alignment horizontal="center" vertical="center"/>
    </xf>
    <xf numFmtId="1" fontId="23" fillId="0" borderId="93" xfId="0" applyNumberFormat="1" applyFont="1" applyFill="1" applyBorder="1" applyAlignment="1">
      <alignment horizontal="center"/>
    </xf>
    <xf numFmtId="1" fontId="23" fillId="0" borderId="95" xfId="0" applyNumberFormat="1" applyFont="1" applyFill="1" applyBorder="1" applyAlignment="1">
      <alignment horizontal="center"/>
    </xf>
    <xf numFmtId="1" fontId="31" fillId="0" borderId="62" xfId="0" applyNumberFormat="1" applyFont="1" applyFill="1" applyBorder="1" applyAlignment="1">
      <alignment horizontal="center"/>
    </xf>
    <xf numFmtId="1" fontId="31" fillId="0" borderId="93" xfId="0" applyNumberFormat="1" applyFont="1" applyFill="1" applyBorder="1" applyAlignment="1">
      <alignment horizontal="left" vertical="center"/>
    </xf>
    <xf numFmtId="1" fontId="31" fillId="0" borderId="94" xfId="0" applyNumberFormat="1" applyFont="1" applyFill="1" applyBorder="1" applyAlignment="1">
      <alignment horizontal="left" vertical="center"/>
    </xf>
    <xf numFmtId="1" fontId="31" fillId="0" borderId="95" xfId="0" applyNumberFormat="1" applyFont="1" applyFill="1" applyBorder="1" applyAlignment="1">
      <alignment horizontal="left" vertical="center"/>
    </xf>
    <xf numFmtId="1" fontId="49" fillId="0" borderId="93" xfId="0" applyNumberFormat="1" applyFont="1" applyFill="1" applyBorder="1" applyAlignment="1">
      <alignment horizontal="left" vertical="center" wrapText="1"/>
    </xf>
    <xf numFmtId="1" fontId="49" fillId="0" borderId="94" xfId="0" applyNumberFormat="1" applyFont="1" applyFill="1" applyBorder="1" applyAlignment="1">
      <alignment horizontal="left" vertical="center" wrapText="1"/>
    </xf>
    <xf numFmtId="1" fontId="49" fillId="0" borderId="95" xfId="0" applyNumberFormat="1" applyFont="1" applyFill="1" applyBorder="1" applyAlignment="1">
      <alignment horizontal="left" vertical="center" wrapText="1"/>
    </xf>
    <xf numFmtId="1" fontId="23" fillId="0" borderId="98" xfId="0" applyNumberFormat="1" applyFont="1" applyFill="1" applyBorder="1" applyAlignment="1">
      <alignment horizontal="center"/>
    </xf>
    <xf numFmtId="1" fontId="23" fillId="0" borderId="99" xfId="0" applyNumberFormat="1" applyFont="1" applyFill="1" applyBorder="1" applyAlignment="1">
      <alignment horizontal="center"/>
    </xf>
    <xf numFmtId="1" fontId="31" fillId="0" borderId="96" xfId="0" applyNumberFormat="1" applyFont="1" applyFill="1" applyBorder="1" applyAlignment="1">
      <alignment horizontal="center"/>
    </xf>
    <xf numFmtId="1" fontId="31" fillId="0" borderId="97" xfId="0" applyNumberFormat="1" applyFont="1" applyFill="1" applyBorder="1" applyAlignment="1">
      <alignment horizontal="center"/>
    </xf>
    <xf numFmtId="1" fontId="54" fillId="0" borderId="93" xfId="0" applyNumberFormat="1" applyFont="1" applyFill="1" applyBorder="1" applyAlignment="1">
      <alignment horizontal="left" vertical="top" wrapText="1" shrinkToFit="1"/>
    </xf>
    <xf numFmtId="1" fontId="54" fillId="0" borderId="94" xfId="0" applyNumberFormat="1" applyFont="1" applyFill="1" applyBorder="1" applyAlignment="1">
      <alignment horizontal="left" vertical="top" wrapText="1" shrinkToFit="1"/>
    </xf>
    <xf numFmtId="1" fontId="54" fillId="0" borderId="95" xfId="0" applyNumberFormat="1" applyFont="1" applyFill="1" applyBorder="1" applyAlignment="1">
      <alignment horizontal="left" vertical="top" wrapText="1" shrinkToFit="1"/>
    </xf>
    <xf numFmtId="1" fontId="26" fillId="0" borderId="93" xfId="0" applyNumberFormat="1" applyFont="1" applyFill="1" applyBorder="1" applyAlignment="1">
      <alignment horizontal="center"/>
    </xf>
    <xf numFmtId="1" fontId="26" fillId="0" borderId="9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4" xfId="0" applyFont="1" applyFill="1" applyBorder="1" applyAlignment="1">
      <alignment horizontal="center" vertical="center" textRotation="90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100" xfId="0" applyFont="1" applyFill="1" applyBorder="1" applyAlignment="1">
      <alignment horizontal="center" vertical="center" textRotation="90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left" vertical="center" wrapText="1"/>
    </xf>
    <xf numFmtId="1" fontId="26" fillId="0" borderId="52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34" t="s">
        <v>155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150"/>
      <c r="O1" s="150"/>
      <c r="P1" s="150"/>
      <c r="Q1" s="151"/>
      <c r="R1" s="334"/>
      <c r="S1" s="334"/>
      <c r="T1" s="334"/>
      <c r="U1" s="334"/>
      <c r="V1" s="334"/>
      <c r="W1" s="334"/>
      <c r="X1" s="334"/>
      <c r="Y1" s="334"/>
      <c r="Z1" s="334"/>
      <c r="AA1" s="149"/>
      <c r="AB1" s="149"/>
      <c r="AC1" s="334"/>
      <c r="AD1" s="334"/>
      <c r="AE1" s="334"/>
      <c r="AF1" s="334"/>
      <c r="AG1" s="334"/>
      <c r="AH1" s="334"/>
      <c r="AI1" s="334"/>
      <c r="AJ1" s="334"/>
      <c r="AK1" s="334"/>
      <c r="AL1" s="149"/>
      <c r="AM1" s="155"/>
      <c r="AN1" s="334"/>
      <c r="AO1" s="334"/>
      <c r="AP1" s="334"/>
      <c r="AQ1" s="334"/>
      <c r="AR1" s="334"/>
      <c r="AS1" s="334"/>
      <c r="AT1" s="334"/>
      <c r="AU1" s="334"/>
      <c r="AV1" s="334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148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15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134"/>
      <c r="AY2" s="348" t="s">
        <v>156</v>
      </c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88"/>
    </row>
    <row r="3" spans="1:63" ht="18.75">
      <c r="A3" s="343" t="s">
        <v>228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89"/>
      <c r="Q3" s="89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140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140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44" t="s">
        <v>158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89"/>
      <c r="Q4" s="89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147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154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87"/>
      <c r="AY4" s="87"/>
      <c r="AZ4" s="87"/>
      <c r="BA4" s="87"/>
      <c r="BB4" s="349" t="s">
        <v>225</v>
      </c>
      <c r="BC4" s="350"/>
      <c r="BD4" s="350"/>
      <c r="BE4" s="350"/>
      <c r="BF4" s="350"/>
      <c r="BG4" s="350"/>
      <c r="BH4" s="35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1" t="s">
        <v>227</v>
      </c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33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40" t="s">
        <v>169</v>
      </c>
      <c r="L14" s="341"/>
      <c r="M14" s="341"/>
      <c r="N14" s="342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40" t="s">
        <v>174</v>
      </c>
      <c r="AG14" s="341"/>
      <c r="AH14" s="341"/>
      <c r="AI14" s="341"/>
      <c r="AJ14" s="342"/>
      <c r="AK14" s="340" t="s">
        <v>175</v>
      </c>
      <c r="AL14" s="341"/>
      <c r="AM14" s="341"/>
      <c r="AN14" s="163"/>
      <c r="AO14" s="160" t="s">
        <v>176</v>
      </c>
      <c r="AP14" s="96"/>
      <c r="AQ14" s="96"/>
      <c r="AR14" s="96"/>
      <c r="AS14" s="340" t="s">
        <v>177</v>
      </c>
      <c r="AT14" s="341"/>
      <c r="AU14" s="341"/>
      <c r="AV14" s="341"/>
      <c r="AW14" s="342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47" t="s">
        <v>185</v>
      </c>
      <c r="BI14" s="347" t="s">
        <v>186</v>
      </c>
      <c r="BJ14" s="347" t="s">
        <v>166</v>
      </c>
      <c r="BK14" s="88"/>
    </row>
    <row r="15" spans="1:63" ht="15">
      <c r="A15" s="338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38"/>
      <c r="BI15" s="338"/>
      <c r="BJ15" s="338"/>
      <c r="BK15" s="88"/>
    </row>
    <row r="16" spans="1:63" ht="15">
      <c r="A16" s="338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38"/>
      <c r="BI16" s="338"/>
      <c r="BJ16" s="338"/>
      <c r="BK16" s="88"/>
    </row>
    <row r="17" spans="1:63" ht="15.75" thickBot="1">
      <c r="A17" s="339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39"/>
      <c r="BI17" s="339"/>
      <c r="BJ17" s="339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34" t="s">
        <v>155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150"/>
      <c r="O1" s="150"/>
      <c r="P1" s="150"/>
      <c r="Q1" s="151"/>
      <c r="R1" s="334"/>
      <c r="S1" s="334"/>
      <c r="T1" s="334"/>
      <c r="U1" s="334"/>
      <c r="V1" s="334"/>
      <c r="W1" s="334"/>
      <c r="X1" s="334"/>
      <c r="Y1" s="334"/>
      <c r="Z1" s="334"/>
      <c r="AA1" s="149"/>
      <c r="AB1" s="149"/>
      <c r="AC1" s="334"/>
      <c r="AD1" s="334"/>
      <c r="AE1" s="334"/>
      <c r="AF1" s="334"/>
      <c r="AG1" s="334"/>
      <c r="AH1" s="334"/>
      <c r="AI1" s="334"/>
      <c r="AJ1" s="334"/>
      <c r="AK1" s="334"/>
      <c r="AL1" s="149"/>
      <c r="AM1" s="155"/>
      <c r="AN1" s="334"/>
      <c r="AO1" s="334"/>
      <c r="AP1" s="334"/>
      <c r="AQ1" s="334"/>
      <c r="AR1" s="334"/>
      <c r="AS1" s="334"/>
      <c r="AT1" s="334"/>
      <c r="AU1" s="334"/>
      <c r="AV1" s="334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148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15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134"/>
      <c r="AY2" s="348" t="s">
        <v>156</v>
      </c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88"/>
    </row>
    <row r="3" spans="1:63" ht="18.75">
      <c r="A3" s="343" t="s">
        <v>247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89"/>
      <c r="Q3" s="89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140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140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44" t="s">
        <v>158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89"/>
      <c r="Q4" s="89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147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154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87"/>
      <c r="AY4" s="87"/>
      <c r="AZ4" s="87"/>
      <c r="BA4" s="87"/>
      <c r="BB4" s="349" t="s">
        <v>225</v>
      </c>
      <c r="BC4" s="350"/>
      <c r="BD4" s="350"/>
      <c r="BE4" s="350"/>
      <c r="BF4" s="350"/>
      <c r="BG4" s="350"/>
      <c r="BH4" s="35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1" t="s">
        <v>227</v>
      </c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37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40" t="s">
        <v>175</v>
      </c>
      <c r="AK14" s="341"/>
      <c r="AL14" s="341"/>
      <c r="AM14" s="341"/>
      <c r="AN14" s="342"/>
      <c r="AO14" s="96" t="s">
        <v>176</v>
      </c>
      <c r="AP14" s="96"/>
      <c r="AQ14" s="96"/>
      <c r="AR14" s="96"/>
      <c r="AS14" s="340" t="s">
        <v>177</v>
      </c>
      <c r="AT14" s="341"/>
      <c r="AU14" s="341"/>
      <c r="AV14" s="342"/>
      <c r="AW14" s="340" t="s">
        <v>178</v>
      </c>
      <c r="AX14" s="341"/>
      <c r="AY14" s="341"/>
      <c r="AZ14" s="341"/>
      <c r="BA14" s="342"/>
      <c r="BB14" s="96" t="s">
        <v>179</v>
      </c>
      <c r="BC14" s="347" t="s">
        <v>241</v>
      </c>
      <c r="BD14" s="347" t="s">
        <v>243</v>
      </c>
      <c r="BE14" s="347" t="s">
        <v>242</v>
      </c>
      <c r="BF14" s="354" t="s">
        <v>244</v>
      </c>
      <c r="BG14" s="347" t="s">
        <v>245</v>
      </c>
      <c r="BH14" s="347" t="s">
        <v>185</v>
      </c>
      <c r="BI14" s="347" t="s">
        <v>186</v>
      </c>
      <c r="BJ14" s="347" t="s">
        <v>166</v>
      </c>
      <c r="BK14" s="88"/>
    </row>
    <row r="15" spans="1:63" ht="15">
      <c r="A15" s="338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52"/>
      <c r="BD15" s="352"/>
      <c r="BE15" s="352"/>
      <c r="BF15" s="355"/>
      <c r="BG15" s="352"/>
      <c r="BH15" s="338"/>
      <c r="BI15" s="338"/>
      <c r="BJ15" s="338"/>
      <c r="BK15" s="88"/>
    </row>
    <row r="16" spans="1:63" ht="15">
      <c r="A16" s="338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52"/>
      <c r="BD16" s="352"/>
      <c r="BE16" s="352"/>
      <c r="BF16" s="355"/>
      <c r="BG16" s="352"/>
      <c r="BH16" s="338"/>
      <c r="BI16" s="338"/>
      <c r="BJ16" s="338"/>
      <c r="BK16" s="88"/>
    </row>
    <row r="17" spans="1:63" ht="15" customHeight="1" thickBot="1">
      <c r="A17" s="339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53"/>
      <c r="BD17" s="353"/>
      <c r="BE17" s="353"/>
      <c r="BF17" s="356"/>
      <c r="BG17" s="353"/>
      <c r="BH17" s="339"/>
      <c r="BI17" s="339"/>
      <c r="BJ17" s="339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9"/>
  <sheetViews>
    <sheetView showZeros="0" tabSelected="1" zoomScale="70" zoomScaleNormal="70" zoomScaleSheetLayoutView="54" zoomScalePageLayoutView="69" workbookViewId="0" topLeftCell="A1">
      <selection activeCell="L5" sqref="L5:AO5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450"/>
      <c r="AU1" s="450"/>
      <c r="AV1" s="450"/>
      <c r="AW1" s="450"/>
      <c r="AX1" s="450"/>
      <c r="AY1" s="450"/>
      <c r="AZ1" s="450"/>
      <c r="BA1" s="450"/>
      <c r="BB1" s="450"/>
    </row>
    <row r="3" spans="2:61" ht="33.75" customHeight="1">
      <c r="B3" s="463" t="s">
        <v>351</v>
      </c>
      <c r="C3" s="463"/>
      <c r="D3" s="463"/>
      <c r="E3" s="463"/>
      <c r="F3" s="463"/>
      <c r="G3" s="463"/>
      <c r="H3" s="463"/>
      <c r="I3" s="463"/>
      <c r="J3" s="463"/>
      <c r="K3" s="463"/>
      <c r="L3" s="462" t="s">
        <v>289</v>
      </c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220"/>
      <c r="AQ3" s="220"/>
      <c r="AR3" s="323" t="s">
        <v>350</v>
      </c>
      <c r="AS3" s="323"/>
      <c r="AT3" s="323"/>
      <c r="AU3" s="323"/>
      <c r="AV3" s="323"/>
      <c r="AW3" s="323"/>
      <c r="AX3" s="323"/>
      <c r="AY3" s="323"/>
      <c r="AZ3" s="323"/>
      <c r="BA3" s="202"/>
      <c r="BB3" s="219"/>
      <c r="BE3" s="220"/>
      <c r="BI3" s="220"/>
    </row>
    <row r="4" spans="2:57" ht="22.5" customHeight="1">
      <c r="B4" s="476" t="s">
        <v>327</v>
      </c>
      <c r="C4" s="476"/>
      <c r="D4" s="476"/>
      <c r="E4" s="476"/>
      <c r="F4" s="476"/>
      <c r="G4" s="476"/>
      <c r="H4" s="476"/>
      <c r="I4" s="476"/>
      <c r="J4" s="476"/>
      <c r="K4" s="476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9"/>
      <c r="AQ4" s="49"/>
      <c r="AR4" s="322" t="s">
        <v>305</v>
      </c>
      <c r="AS4" s="322"/>
      <c r="AT4" s="322"/>
      <c r="AU4" s="322"/>
      <c r="AV4" s="322"/>
      <c r="AW4" s="322"/>
      <c r="AX4" s="322"/>
      <c r="AY4" s="322"/>
      <c r="AZ4" s="232"/>
      <c r="BE4" s="49"/>
    </row>
    <row r="5" spans="2:57" ht="54" customHeight="1">
      <c r="B5" s="475" t="s">
        <v>373</v>
      </c>
      <c r="C5" s="475"/>
      <c r="D5" s="475"/>
      <c r="E5" s="475"/>
      <c r="F5" s="475"/>
      <c r="G5" s="475"/>
      <c r="H5" s="475"/>
      <c r="I5" s="475"/>
      <c r="J5" s="475"/>
      <c r="K5" s="475"/>
      <c r="L5" s="461" t="s">
        <v>353</v>
      </c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R5" s="240" t="s">
        <v>372</v>
      </c>
      <c r="AS5" s="240"/>
      <c r="AT5" s="240"/>
      <c r="AU5" s="240"/>
      <c r="AV5" s="240"/>
      <c r="AW5" s="240" t="s">
        <v>354</v>
      </c>
      <c r="AX5" s="240"/>
      <c r="AY5" s="240"/>
      <c r="AZ5" s="240"/>
      <c r="BA5" s="197"/>
      <c r="BB5" s="197"/>
      <c r="BE5" s="197"/>
    </row>
    <row r="6" spans="2:57" ht="30.75" customHeight="1">
      <c r="B6" s="457" t="s">
        <v>375</v>
      </c>
      <c r="C6" s="457"/>
      <c r="D6" s="457"/>
      <c r="E6" s="457"/>
      <c r="F6" s="457"/>
      <c r="G6" s="457"/>
      <c r="H6" s="457"/>
      <c r="I6" s="267" t="s">
        <v>374</v>
      </c>
      <c r="J6" s="267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49"/>
      <c r="AJ6" s="49"/>
      <c r="AK6" s="49"/>
      <c r="AL6" s="49"/>
      <c r="AM6" s="49"/>
      <c r="AN6" s="49"/>
      <c r="AO6" s="49"/>
      <c r="AP6" s="49"/>
      <c r="AQ6" s="49"/>
      <c r="AR6" s="240" t="s">
        <v>321</v>
      </c>
      <c r="AS6" s="240"/>
      <c r="AT6" s="240"/>
      <c r="AU6" s="240"/>
      <c r="AV6" s="240"/>
      <c r="AW6" s="240"/>
      <c r="AX6" s="240"/>
      <c r="AY6" s="240"/>
      <c r="AZ6" s="203"/>
      <c r="BA6" s="203"/>
      <c r="BE6" s="49"/>
    </row>
    <row r="7" spans="2:53" ht="30.75" customHeight="1">
      <c r="B7" s="464"/>
      <c r="C7" s="464"/>
      <c r="D7" s="464"/>
      <c r="E7" s="464"/>
      <c r="F7" s="464"/>
      <c r="G7" s="464"/>
      <c r="H7" s="464"/>
      <c r="I7" s="464"/>
      <c r="J7" s="260"/>
      <c r="K7" s="473" t="s">
        <v>297</v>
      </c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222"/>
      <c r="AQ7" s="222"/>
      <c r="AR7" s="222"/>
      <c r="AS7" s="320" t="s">
        <v>313</v>
      </c>
      <c r="AT7" s="320"/>
      <c r="AU7" s="222"/>
      <c r="AV7" s="222"/>
      <c r="AW7" s="222"/>
      <c r="AX7" s="222"/>
      <c r="AY7" s="49"/>
      <c r="AZ7" s="49"/>
      <c r="BA7" s="220"/>
    </row>
    <row r="8" spans="2:54" ht="24" customHeight="1"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261" t="s">
        <v>355</v>
      </c>
      <c r="M8" s="208"/>
      <c r="N8" s="208"/>
      <c r="O8" s="208"/>
      <c r="P8" s="470" t="s">
        <v>356</v>
      </c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260"/>
      <c r="AN8" s="260"/>
      <c r="AO8" s="260"/>
      <c r="AP8" s="223" t="s">
        <v>345</v>
      </c>
      <c r="AQ8" s="49"/>
      <c r="AR8" s="49"/>
      <c r="AS8" s="49"/>
      <c r="AT8" s="49"/>
      <c r="AU8" s="255" t="s">
        <v>357</v>
      </c>
      <c r="AV8" s="255"/>
      <c r="AW8" s="255"/>
      <c r="AX8" s="255"/>
      <c r="AY8" s="255"/>
      <c r="AZ8" s="255"/>
      <c r="BA8" s="255"/>
      <c r="BB8" s="220"/>
    </row>
    <row r="9" spans="2:54" ht="13.5" customHeight="1">
      <c r="B9" s="260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458" t="s">
        <v>306</v>
      </c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260"/>
      <c r="AN9" s="260"/>
      <c r="AO9" s="260"/>
      <c r="AS9" s="357" t="s">
        <v>317</v>
      </c>
      <c r="AT9" s="357"/>
      <c r="AU9" s="357"/>
      <c r="AV9" s="357"/>
      <c r="AW9" s="357"/>
      <c r="AX9" s="357"/>
      <c r="AY9" s="357"/>
      <c r="AZ9" s="357"/>
      <c r="BA9" s="357"/>
      <c r="BB9" s="357"/>
    </row>
    <row r="10" spans="2:54" ht="21" customHeight="1">
      <c r="B10" s="257"/>
      <c r="C10" s="258"/>
      <c r="D10" s="258"/>
      <c r="E10" s="258"/>
      <c r="F10" s="258"/>
      <c r="G10" s="258"/>
      <c r="H10" s="258"/>
      <c r="I10" s="258"/>
      <c r="J10" s="208"/>
      <c r="K10" s="263" t="s">
        <v>298</v>
      </c>
      <c r="L10" s="208"/>
      <c r="M10" s="208"/>
      <c r="N10" s="208"/>
      <c r="O10" s="208"/>
      <c r="P10" s="264"/>
      <c r="Q10" s="264"/>
      <c r="R10" s="264"/>
      <c r="S10" s="264"/>
      <c r="T10" s="264"/>
      <c r="U10" s="470" t="s">
        <v>348</v>
      </c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264"/>
      <c r="AH10" s="264"/>
      <c r="AI10" s="264"/>
      <c r="AJ10" s="264"/>
      <c r="AK10" s="265"/>
      <c r="AL10" s="265"/>
      <c r="AM10" s="260"/>
      <c r="AN10" s="209"/>
      <c r="AO10" s="266"/>
      <c r="AP10" s="223" t="s">
        <v>346</v>
      </c>
      <c r="AQ10" s="49"/>
      <c r="AR10" s="49"/>
      <c r="AS10" s="49"/>
      <c r="AT10" s="49"/>
      <c r="AU10" s="49"/>
      <c r="AV10" s="255"/>
      <c r="AW10" s="255"/>
      <c r="AX10" s="255"/>
      <c r="AY10" s="255"/>
      <c r="AZ10" s="269"/>
      <c r="BA10" s="269"/>
      <c r="BB10" s="269"/>
    </row>
    <row r="11" spans="3:54" ht="14.25" customHeight="1"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460" t="s">
        <v>290</v>
      </c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S11" s="357" t="s">
        <v>317</v>
      </c>
      <c r="AT11" s="357"/>
      <c r="AU11" s="357"/>
      <c r="AV11" s="357"/>
      <c r="AW11" s="357"/>
      <c r="AX11" s="357"/>
      <c r="AY11" s="357"/>
      <c r="AZ11" s="357"/>
      <c r="BA11" s="357"/>
      <c r="BB11" s="357"/>
    </row>
    <row r="12" spans="2:68" ht="22.5" customHeight="1">
      <c r="B12" s="205"/>
      <c r="C12" s="206"/>
      <c r="D12" s="206"/>
      <c r="E12" s="197"/>
      <c r="F12" s="197"/>
      <c r="G12" s="197"/>
      <c r="H12" s="197"/>
      <c r="I12" s="197"/>
      <c r="J12" s="197"/>
      <c r="K12" s="235" t="s">
        <v>299</v>
      </c>
      <c r="L12" s="197"/>
      <c r="M12" s="197"/>
      <c r="N12" s="197"/>
      <c r="O12" s="197"/>
      <c r="P12" s="233"/>
      <c r="Q12" s="233"/>
      <c r="R12" s="233"/>
      <c r="S12" s="233"/>
      <c r="T12" s="233"/>
      <c r="U12" s="471" t="s">
        <v>349</v>
      </c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233"/>
      <c r="AH12" s="233"/>
      <c r="AI12" s="233"/>
      <c r="AJ12" s="233"/>
      <c r="AK12" s="241"/>
      <c r="AL12" s="241"/>
      <c r="AN12" s="223"/>
      <c r="AO12" s="49"/>
      <c r="AP12" s="223" t="s">
        <v>326</v>
      </c>
      <c r="AQ12" s="49"/>
      <c r="AR12" s="49"/>
      <c r="AS12" s="49"/>
      <c r="AT12" s="358" t="s">
        <v>376</v>
      </c>
      <c r="AU12" s="358"/>
      <c r="AV12" s="358"/>
      <c r="AW12" s="358"/>
      <c r="AX12" s="358"/>
      <c r="AY12" s="358"/>
      <c r="AZ12" s="49"/>
      <c r="BF12" s="449"/>
      <c r="BG12" s="450"/>
      <c r="BH12" s="450"/>
      <c r="BI12" s="450"/>
      <c r="BJ12" s="450"/>
      <c r="BK12" s="450"/>
      <c r="BL12" s="450"/>
      <c r="BM12" s="450"/>
      <c r="BN12" s="450"/>
      <c r="BO12" s="450"/>
      <c r="BP12" s="450"/>
    </row>
    <row r="13" spans="3:68" ht="15" customHeight="1"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460" t="s">
        <v>291</v>
      </c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R13" s="357" t="s">
        <v>318</v>
      </c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I13" s="357"/>
      <c r="BJ13" s="357"/>
      <c r="BK13" s="357"/>
      <c r="BL13" s="357"/>
      <c r="BM13" s="357"/>
      <c r="BN13" s="357"/>
      <c r="BO13" s="357"/>
      <c r="BP13" s="357"/>
    </row>
    <row r="14" spans="3:68" ht="15" customHeight="1">
      <c r="C14" s="239"/>
      <c r="D14" s="239"/>
      <c r="E14" s="239"/>
      <c r="F14" s="239"/>
      <c r="G14" s="239"/>
      <c r="H14" s="239"/>
      <c r="I14" s="239"/>
      <c r="J14" s="239"/>
      <c r="K14" s="235" t="s">
        <v>352</v>
      </c>
      <c r="L14" s="235"/>
      <c r="M14" s="197"/>
      <c r="N14" s="197"/>
      <c r="O14" s="252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  <c r="AM14" s="21"/>
      <c r="AP14" s="223" t="s">
        <v>319</v>
      </c>
      <c r="AQ14" s="49"/>
      <c r="AR14" s="49"/>
      <c r="AS14" s="49"/>
      <c r="AT14" s="255" t="s">
        <v>358</v>
      </c>
      <c r="AU14" s="255"/>
      <c r="AV14" s="255"/>
      <c r="AW14" s="255"/>
      <c r="AX14" s="255"/>
      <c r="AY14" s="49"/>
      <c r="BI14" s="177"/>
      <c r="BJ14" s="177"/>
      <c r="BK14" s="177"/>
      <c r="BL14" s="177"/>
      <c r="BM14" s="177"/>
      <c r="BN14" s="177"/>
      <c r="BO14" s="177"/>
      <c r="BP14" s="177"/>
    </row>
    <row r="15" spans="3:68" ht="15" customHeight="1"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460" t="s">
        <v>292</v>
      </c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256"/>
      <c r="AR15" s="359" t="s">
        <v>320</v>
      </c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I15" s="177"/>
      <c r="BJ15" s="177"/>
      <c r="BK15" s="177"/>
      <c r="BL15" s="177"/>
      <c r="BM15" s="177"/>
      <c r="BN15" s="177"/>
      <c r="BO15" s="177"/>
      <c r="BP15" s="177"/>
    </row>
    <row r="16" spans="2:68" ht="20.25" customHeight="1">
      <c r="B16" s="205"/>
      <c r="C16" s="206"/>
      <c r="D16" s="206"/>
      <c r="E16" s="197"/>
      <c r="F16" s="197"/>
      <c r="G16" s="197"/>
      <c r="H16" s="197"/>
      <c r="I16" s="197"/>
      <c r="J16" s="197"/>
      <c r="K16" s="235" t="s">
        <v>398</v>
      </c>
      <c r="L16" s="235"/>
      <c r="M16" s="197"/>
      <c r="N16" s="197"/>
      <c r="O16" s="197"/>
      <c r="P16" s="233"/>
      <c r="Q16" s="233"/>
      <c r="R16" s="233"/>
      <c r="S16" s="233"/>
      <c r="T16" s="233"/>
      <c r="U16" s="233"/>
      <c r="V16" s="233"/>
      <c r="W16" s="233"/>
      <c r="X16" s="233" t="s">
        <v>399</v>
      </c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41"/>
      <c r="AM16" s="241"/>
      <c r="AR16" s="321"/>
      <c r="AS16" s="321"/>
      <c r="AT16" s="321"/>
      <c r="AU16" s="321"/>
      <c r="AV16" s="321"/>
      <c r="AW16" s="321"/>
      <c r="AX16" s="321"/>
      <c r="AY16" s="321"/>
      <c r="BF16" s="449"/>
      <c r="BG16" s="450"/>
      <c r="BH16" s="450"/>
      <c r="BI16" s="450"/>
      <c r="BJ16" s="450"/>
      <c r="BK16" s="450"/>
      <c r="BL16" s="450"/>
      <c r="BM16" s="450"/>
      <c r="BN16" s="450"/>
      <c r="BO16" s="450"/>
      <c r="BP16" s="450"/>
    </row>
    <row r="17" spans="3:67" ht="14.25" customHeight="1">
      <c r="C17" s="239"/>
      <c r="D17" s="239"/>
      <c r="E17" s="239"/>
      <c r="F17" s="239"/>
      <c r="G17" s="239"/>
      <c r="H17" s="239"/>
      <c r="I17" s="239"/>
      <c r="J17" s="451" t="s">
        <v>400</v>
      </c>
      <c r="K17" s="451"/>
      <c r="L17" s="451"/>
      <c r="M17" s="451"/>
      <c r="N17" s="451"/>
      <c r="O17" s="451"/>
      <c r="P17" s="360" t="s">
        <v>401</v>
      </c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S17" s="359"/>
      <c r="AT17" s="359"/>
      <c r="AU17" s="359"/>
      <c r="AV17" s="359"/>
      <c r="AW17" s="359"/>
      <c r="AX17" s="359"/>
      <c r="AY17" s="359"/>
      <c r="AZ17" s="359"/>
      <c r="BI17" s="357"/>
      <c r="BJ17" s="357"/>
      <c r="BK17" s="357"/>
      <c r="BL17" s="357"/>
      <c r="BM17" s="357"/>
      <c r="BN17" s="357"/>
      <c r="BO17" s="357"/>
    </row>
    <row r="18" spans="2:67" ht="23.25" customHeight="1">
      <c r="B18" s="207"/>
      <c r="C18" s="206"/>
      <c r="D18" s="206"/>
      <c r="E18" s="206"/>
      <c r="F18" s="237"/>
      <c r="G18" s="238"/>
      <c r="H18" s="238"/>
      <c r="I18" s="238"/>
      <c r="J18" s="238"/>
      <c r="K18" s="236" t="s">
        <v>300</v>
      </c>
      <c r="L18" s="236"/>
      <c r="M18" s="238"/>
      <c r="N18" s="238"/>
      <c r="O18" s="238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3" t="s">
        <v>402</v>
      </c>
      <c r="AB18" s="233"/>
      <c r="AC18" s="234"/>
      <c r="AD18" s="234"/>
      <c r="AE18" s="234"/>
      <c r="AF18" s="234"/>
      <c r="AG18" s="234"/>
      <c r="AH18" s="234"/>
      <c r="AI18" s="234"/>
      <c r="AJ18" s="234"/>
      <c r="AK18" s="234"/>
      <c r="AL18" s="241"/>
      <c r="AM18" s="241"/>
      <c r="AS18" s="359"/>
      <c r="AT18" s="359"/>
      <c r="AU18" s="359"/>
      <c r="AV18" s="359"/>
      <c r="AW18" s="359"/>
      <c r="AX18" s="359"/>
      <c r="AY18" s="359"/>
      <c r="AZ18" s="359"/>
      <c r="BF18" s="449"/>
      <c r="BG18" s="450"/>
      <c r="BH18" s="450"/>
      <c r="BI18" s="450"/>
      <c r="BJ18" s="450"/>
      <c r="BK18" s="450"/>
      <c r="BL18" s="450"/>
      <c r="BM18" s="450"/>
      <c r="BN18" s="450"/>
      <c r="BO18" s="450"/>
    </row>
    <row r="19" spans="3:67" ht="15.75" customHeight="1"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360" t="s">
        <v>342</v>
      </c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BH19" s="359"/>
      <c r="BI19" s="359"/>
      <c r="BJ19" s="359"/>
      <c r="BK19" s="359"/>
      <c r="BL19" s="359"/>
      <c r="BM19" s="359"/>
      <c r="BN19" s="359"/>
      <c r="BO19" s="359"/>
    </row>
    <row r="20" spans="60:67" ht="12.75">
      <c r="BH20" s="359"/>
      <c r="BI20" s="359"/>
      <c r="BJ20" s="359"/>
      <c r="BK20" s="359"/>
      <c r="BL20" s="359"/>
      <c r="BM20" s="359"/>
      <c r="BN20" s="359"/>
      <c r="BO20" s="359"/>
    </row>
    <row r="21" spans="2:54" ht="22.5" customHeight="1">
      <c r="B21" s="444" t="s">
        <v>410</v>
      </c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</row>
    <row r="22" ht="13.5" thickBot="1"/>
    <row r="23" spans="2:54" ht="18.75">
      <c r="B23" s="380" t="s">
        <v>263</v>
      </c>
      <c r="C23" s="477" t="s">
        <v>167</v>
      </c>
      <c r="D23" s="446"/>
      <c r="E23" s="446"/>
      <c r="F23" s="446"/>
      <c r="G23" s="447"/>
      <c r="H23" s="445" t="s">
        <v>168</v>
      </c>
      <c r="I23" s="446"/>
      <c r="J23" s="446"/>
      <c r="K23" s="446"/>
      <c r="L23" s="447"/>
      <c r="M23" s="445" t="s">
        <v>169</v>
      </c>
      <c r="N23" s="446"/>
      <c r="O23" s="446"/>
      <c r="P23" s="447"/>
      <c r="Q23" s="445" t="s">
        <v>170</v>
      </c>
      <c r="R23" s="446"/>
      <c r="S23" s="446"/>
      <c r="T23" s="447"/>
      <c r="U23" s="445" t="s">
        <v>171</v>
      </c>
      <c r="V23" s="446"/>
      <c r="W23" s="446"/>
      <c r="X23" s="446"/>
      <c r="Y23" s="447"/>
      <c r="Z23" s="445" t="s">
        <v>172</v>
      </c>
      <c r="AA23" s="446"/>
      <c r="AB23" s="446"/>
      <c r="AC23" s="447"/>
      <c r="AD23" s="445" t="s">
        <v>173</v>
      </c>
      <c r="AE23" s="446"/>
      <c r="AF23" s="446"/>
      <c r="AG23" s="447"/>
      <c r="AH23" s="445" t="s">
        <v>174</v>
      </c>
      <c r="AI23" s="446"/>
      <c r="AJ23" s="446"/>
      <c r="AK23" s="447"/>
      <c r="AL23" s="445" t="s">
        <v>175</v>
      </c>
      <c r="AM23" s="446"/>
      <c r="AN23" s="446"/>
      <c r="AO23" s="446"/>
      <c r="AP23" s="447"/>
      <c r="AQ23" s="445" t="s">
        <v>176</v>
      </c>
      <c r="AR23" s="446"/>
      <c r="AS23" s="446"/>
      <c r="AT23" s="447"/>
      <c r="AU23" s="446" t="s">
        <v>177</v>
      </c>
      <c r="AV23" s="446"/>
      <c r="AW23" s="446"/>
      <c r="AX23" s="447"/>
      <c r="AY23" s="445" t="s">
        <v>178</v>
      </c>
      <c r="AZ23" s="446"/>
      <c r="BA23" s="446"/>
      <c r="BB23" s="448"/>
    </row>
    <row r="24" spans="2:54" ht="16.5" customHeight="1">
      <c r="B24" s="381"/>
      <c r="C24" s="250">
        <v>1</v>
      </c>
      <c r="D24" s="250">
        <v>2</v>
      </c>
      <c r="E24" s="251">
        <v>3</v>
      </c>
      <c r="F24" s="250">
        <v>4</v>
      </c>
      <c r="G24" s="251">
        <v>5</v>
      </c>
      <c r="H24" s="250">
        <v>6</v>
      </c>
      <c r="I24" s="251">
        <v>7</v>
      </c>
      <c r="J24" s="250">
        <v>8</v>
      </c>
      <c r="K24" s="251">
        <v>9</v>
      </c>
      <c r="L24" s="250">
        <v>10</v>
      </c>
      <c r="M24" s="251">
        <v>11</v>
      </c>
      <c r="N24" s="250">
        <v>12</v>
      </c>
      <c r="O24" s="251">
        <v>13</v>
      </c>
      <c r="P24" s="250">
        <v>14</v>
      </c>
      <c r="Q24" s="251">
        <v>15</v>
      </c>
      <c r="R24" s="250">
        <v>16</v>
      </c>
      <c r="S24" s="251">
        <v>17</v>
      </c>
      <c r="T24" s="250">
        <v>18</v>
      </c>
      <c r="U24" s="251">
        <v>19</v>
      </c>
      <c r="V24" s="250">
        <v>20</v>
      </c>
      <c r="W24" s="251">
        <v>21</v>
      </c>
      <c r="X24" s="250">
        <v>22</v>
      </c>
      <c r="Y24" s="251">
        <v>23</v>
      </c>
      <c r="Z24" s="250">
        <v>24</v>
      </c>
      <c r="AA24" s="251">
        <v>25</v>
      </c>
      <c r="AB24" s="250">
        <v>26</v>
      </c>
      <c r="AC24" s="251">
        <v>27</v>
      </c>
      <c r="AD24" s="250">
        <v>28</v>
      </c>
      <c r="AE24" s="251">
        <v>29</v>
      </c>
      <c r="AF24" s="250">
        <v>30</v>
      </c>
      <c r="AG24" s="251">
        <v>31</v>
      </c>
      <c r="AH24" s="250">
        <v>32</v>
      </c>
      <c r="AI24" s="251">
        <v>33</v>
      </c>
      <c r="AJ24" s="250">
        <v>34</v>
      </c>
      <c r="AK24" s="251">
        <v>35</v>
      </c>
      <c r="AL24" s="250">
        <v>36</v>
      </c>
      <c r="AM24" s="251">
        <v>37</v>
      </c>
      <c r="AN24" s="250">
        <v>38</v>
      </c>
      <c r="AO24" s="251">
        <v>39</v>
      </c>
      <c r="AP24" s="250">
        <v>40</v>
      </c>
      <c r="AQ24" s="251">
        <v>41</v>
      </c>
      <c r="AR24" s="250">
        <v>42</v>
      </c>
      <c r="AS24" s="251">
        <v>43</v>
      </c>
      <c r="AT24" s="250">
        <v>44</v>
      </c>
      <c r="AU24" s="251">
        <v>45</v>
      </c>
      <c r="AV24" s="250">
        <v>46</v>
      </c>
      <c r="AW24" s="251">
        <v>47</v>
      </c>
      <c r="AX24" s="250">
        <v>48</v>
      </c>
      <c r="AY24" s="251">
        <v>49</v>
      </c>
      <c r="AZ24" s="250">
        <v>50</v>
      </c>
      <c r="BA24" s="251">
        <v>51</v>
      </c>
      <c r="BB24" s="316">
        <v>52</v>
      </c>
    </row>
    <row r="25" spans="2:54" ht="16.5" customHeight="1">
      <c r="B25" s="382"/>
      <c r="C25" s="274">
        <v>1</v>
      </c>
      <c r="D25" s="270">
        <v>8</v>
      </c>
      <c r="E25" s="270">
        <v>15</v>
      </c>
      <c r="F25" s="270">
        <v>22</v>
      </c>
      <c r="G25" s="270">
        <v>29</v>
      </c>
      <c r="H25" s="270">
        <v>6</v>
      </c>
      <c r="I25" s="270">
        <v>13</v>
      </c>
      <c r="J25" s="270">
        <v>20</v>
      </c>
      <c r="K25" s="224">
        <v>27</v>
      </c>
      <c r="L25" s="224">
        <v>3</v>
      </c>
      <c r="M25" s="224">
        <v>10</v>
      </c>
      <c r="N25" s="224">
        <v>17</v>
      </c>
      <c r="O25" s="270">
        <v>24</v>
      </c>
      <c r="P25" s="270">
        <v>1</v>
      </c>
      <c r="Q25" s="270">
        <v>8</v>
      </c>
      <c r="R25" s="270">
        <v>15</v>
      </c>
      <c r="S25" s="270">
        <v>22</v>
      </c>
      <c r="T25" s="270">
        <v>29</v>
      </c>
      <c r="U25" s="224">
        <v>5</v>
      </c>
      <c r="V25" s="270">
        <v>12</v>
      </c>
      <c r="W25" s="270">
        <v>19</v>
      </c>
      <c r="X25" s="270">
        <v>26</v>
      </c>
      <c r="Y25" s="270">
        <v>2</v>
      </c>
      <c r="Z25" s="270">
        <v>9</v>
      </c>
      <c r="AA25" s="270">
        <v>16</v>
      </c>
      <c r="AB25" s="224">
        <v>23</v>
      </c>
      <c r="AC25" s="224">
        <v>2</v>
      </c>
      <c r="AD25" s="224">
        <v>9</v>
      </c>
      <c r="AE25" s="275">
        <v>16</v>
      </c>
      <c r="AF25" s="224">
        <v>23</v>
      </c>
      <c r="AG25" s="224">
        <v>30</v>
      </c>
      <c r="AH25" s="224">
        <v>6</v>
      </c>
      <c r="AI25" s="224">
        <v>13</v>
      </c>
      <c r="AJ25" s="224">
        <v>20</v>
      </c>
      <c r="AK25" s="224">
        <v>27</v>
      </c>
      <c r="AL25" s="224">
        <v>4</v>
      </c>
      <c r="AM25" s="224">
        <v>11</v>
      </c>
      <c r="AN25" s="224">
        <v>18</v>
      </c>
      <c r="AO25" s="224">
        <v>25</v>
      </c>
      <c r="AP25" s="224">
        <v>1</v>
      </c>
      <c r="AQ25" s="224">
        <v>8</v>
      </c>
      <c r="AR25" s="224">
        <v>15</v>
      </c>
      <c r="AS25" s="224">
        <v>22</v>
      </c>
      <c r="AT25" s="277">
        <v>29</v>
      </c>
      <c r="AU25" s="224">
        <v>6</v>
      </c>
      <c r="AV25" s="224">
        <v>13</v>
      </c>
      <c r="AW25" s="224">
        <v>20</v>
      </c>
      <c r="AX25" s="224">
        <v>27</v>
      </c>
      <c r="AY25" s="224">
        <v>3</v>
      </c>
      <c r="AZ25" s="224">
        <v>10</v>
      </c>
      <c r="BA25" s="224">
        <v>17</v>
      </c>
      <c r="BB25" s="276">
        <v>24</v>
      </c>
    </row>
    <row r="26" spans="2:54" ht="16.5" customHeight="1" thickBot="1">
      <c r="B26" s="383"/>
      <c r="C26" s="317">
        <v>7</v>
      </c>
      <c r="D26" s="278">
        <v>14</v>
      </c>
      <c r="E26" s="278">
        <v>21</v>
      </c>
      <c r="F26" s="278">
        <v>28</v>
      </c>
      <c r="G26" s="278">
        <v>5</v>
      </c>
      <c r="H26" s="278">
        <v>12</v>
      </c>
      <c r="I26" s="278">
        <v>19</v>
      </c>
      <c r="J26" s="278">
        <v>26</v>
      </c>
      <c r="K26" s="279">
        <v>2</v>
      </c>
      <c r="L26" s="279">
        <v>9</v>
      </c>
      <c r="M26" s="279">
        <v>16</v>
      </c>
      <c r="N26" s="279">
        <v>23</v>
      </c>
      <c r="O26" s="278">
        <v>30</v>
      </c>
      <c r="P26" s="278">
        <v>7</v>
      </c>
      <c r="Q26" s="278">
        <v>14</v>
      </c>
      <c r="R26" s="278">
        <v>21</v>
      </c>
      <c r="S26" s="278">
        <v>28</v>
      </c>
      <c r="T26" s="278">
        <v>4</v>
      </c>
      <c r="U26" s="278">
        <v>11</v>
      </c>
      <c r="V26" s="279">
        <v>18</v>
      </c>
      <c r="W26" s="279">
        <v>25</v>
      </c>
      <c r="X26" s="279">
        <v>1</v>
      </c>
      <c r="Y26" s="279">
        <v>8</v>
      </c>
      <c r="Z26" s="278">
        <v>15</v>
      </c>
      <c r="AA26" s="278">
        <v>22</v>
      </c>
      <c r="AB26" s="279">
        <v>1</v>
      </c>
      <c r="AC26" s="279">
        <v>8</v>
      </c>
      <c r="AD26" s="279">
        <v>15</v>
      </c>
      <c r="AE26" s="279">
        <v>22</v>
      </c>
      <c r="AF26" s="279">
        <v>29</v>
      </c>
      <c r="AG26" s="279">
        <v>5</v>
      </c>
      <c r="AH26" s="279">
        <v>12</v>
      </c>
      <c r="AI26" s="279">
        <v>19</v>
      </c>
      <c r="AJ26" s="279">
        <v>26</v>
      </c>
      <c r="AK26" s="279">
        <v>3</v>
      </c>
      <c r="AL26" s="279">
        <v>10</v>
      </c>
      <c r="AM26" s="279">
        <v>17</v>
      </c>
      <c r="AN26" s="279">
        <v>24</v>
      </c>
      <c r="AO26" s="279">
        <v>31</v>
      </c>
      <c r="AP26" s="279">
        <v>7</v>
      </c>
      <c r="AQ26" s="279">
        <v>14</v>
      </c>
      <c r="AR26" s="279">
        <v>21</v>
      </c>
      <c r="AS26" s="279">
        <v>28</v>
      </c>
      <c r="AT26" s="319">
        <v>5</v>
      </c>
      <c r="AU26" s="279">
        <v>12</v>
      </c>
      <c r="AV26" s="279">
        <v>19</v>
      </c>
      <c r="AW26" s="279">
        <v>26</v>
      </c>
      <c r="AX26" s="279">
        <v>2</v>
      </c>
      <c r="AY26" s="279">
        <v>9</v>
      </c>
      <c r="AZ26" s="279">
        <v>16</v>
      </c>
      <c r="BA26" s="279">
        <v>23</v>
      </c>
      <c r="BB26" s="318">
        <v>30</v>
      </c>
    </row>
    <row r="27" spans="2:54" ht="18.75">
      <c r="B27" s="243" t="s">
        <v>198</v>
      </c>
      <c r="C27" s="244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 t="s">
        <v>304</v>
      </c>
      <c r="T27" s="268" t="s">
        <v>217</v>
      </c>
      <c r="U27" s="268" t="s">
        <v>295</v>
      </c>
      <c r="V27" s="268" t="s">
        <v>295</v>
      </c>
      <c r="W27" s="268" t="s">
        <v>295</v>
      </c>
      <c r="X27" s="268" t="s">
        <v>217</v>
      </c>
      <c r="Y27" s="268" t="s">
        <v>217</v>
      </c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 t="s">
        <v>304</v>
      </c>
      <c r="AQ27" s="268" t="s">
        <v>295</v>
      </c>
      <c r="AR27" s="268" t="s">
        <v>295</v>
      </c>
      <c r="AS27" s="268" t="s">
        <v>295</v>
      </c>
      <c r="AT27" s="268" t="s">
        <v>217</v>
      </c>
      <c r="AU27" s="268" t="s">
        <v>217</v>
      </c>
      <c r="AV27" s="268" t="s">
        <v>217</v>
      </c>
      <c r="AW27" s="268" t="s">
        <v>217</v>
      </c>
      <c r="AX27" s="268" t="s">
        <v>217</v>
      </c>
      <c r="AY27" s="268" t="s">
        <v>217</v>
      </c>
      <c r="AZ27" s="268" t="s">
        <v>217</v>
      </c>
      <c r="BA27" s="268" t="s">
        <v>217</v>
      </c>
      <c r="BB27" s="245" t="s">
        <v>217</v>
      </c>
    </row>
    <row r="28" spans="2:54" ht="19.5" thickBot="1">
      <c r="B28" s="221" t="s">
        <v>200</v>
      </c>
      <c r="C28" s="226" t="s">
        <v>294</v>
      </c>
      <c r="D28" s="226" t="s">
        <v>294</v>
      </c>
      <c r="E28" s="226" t="s">
        <v>294</v>
      </c>
      <c r="F28" s="226" t="s">
        <v>294</v>
      </c>
      <c r="G28" s="226" t="s">
        <v>294</v>
      </c>
      <c r="H28" s="226" t="s">
        <v>294</v>
      </c>
      <c r="I28" s="226" t="s">
        <v>307</v>
      </c>
      <c r="J28" s="226" t="s">
        <v>307</v>
      </c>
      <c r="K28" s="226" t="s">
        <v>307</v>
      </c>
      <c r="L28" s="226" t="s">
        <v>307</v>
      </c>
      <c r="M28" s="227" t="s">
        <v>307</v>
      </c>
      <c r="N28" s="227" t="s">
        <v>307</v>
      </c>
      <c r="O28" s="227" t="s">
        <v>307</v>
      </c>
      <c r="P28" s="227" t="s">
        <v>307</v>
      </c>
      <c r="Q28" s="227" t="s">
        <v>307</v>
      </c>
      <c r="R28" s="227" t="s">
        <v>307</v>
      </c>
      <c r="S28" s="227" t="s">
        <v>309</v>
      </c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8"/>
    </row>
    <row r="29" spans="2:54" ht="18.75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</row>
    <row r="30" spans="2:54" ht="18.75">
      <c r="B30" s="198" t="s">
        <v>324</v>
      </c>
      <c r="C30" s="216"/>
      <c r="D30" s="216"/>
      <c r="E30" s="216"/>
      <c r="F30" s="224"/>
      <c r="G30" s="225" t="s">
        <v>293</v>
      </c>
      <c r="H30" s="208" t="s">
        <v>301</v>
      </c>
      <c r="I30" s="208"/>
      <c r="J30" s="208"/>
      <c r="K30" s="208"/>
      <c r="L30" s="208"/>
      <c r="M30" s="208"/>
      <c r="N30" s="208"/>
      <c r="O30" s="208" t="s">
        <v>304</v>
      </c>
      <c r="P30" s="201" t="s">
        <v>293</v>
      </c>
      <c r="Q30" s="208" t="s">
        <v>303</v>
      </c>
      <c r="R30" s="208"/>
      <c r="S30" s="208"/>
      <c r="T30" s="208"/>
      <c r="U30" s="208"/>
      <c r="V30" s="208"/>
      <c r="W30" s="208"/>
      <c r="X30" s="201" t="s">
        <v>294</v>
      </c>
      <c r="Y30" s="201" t="s">
        <v>293</v>
      </c>
      <c r="Z30" s="441" t="s">
        <v>260</v>
      </c>
      <c r="AA30" s="441"/>
      <c r="AB30" s="441"/>
      <c r="AC30" s="208"/>
      <c r="AD30" s="206"/>
      <c r="AE30" s="206"/>
      <c r="AF30" s="201" t="s">
        <v>307</v>
      </c>
      <c r="AG30" s="201" t="s">
        <v>293</v>
      </c>
      <c r="AH30" s="208" t="s">
        <v>308</v>
      </c>
      <c r="AI30" s="208"/>
      <c r="AJ30" s="208"/>
      <c r="AK30" s="208"/>
      <c r="AL30" s="208"/>
      <c r="AM30" s="208"/>
      <c r="AN30" s="213"/>
      <c r="AO30" s="215"/>
      <c r="AP30" s="214"/>
      <c r="AQ30" s="214"/>
      <c r="AR30" s="213"/>
      <c r="AZ30" s="213"/>
      <c r="BA30" s="213"/>
      <c r="BB30" s="129"/>
    </row>
    <row r="31" spans="2:54" ht="18.75">
      <c r="B31" s="210"/>
      <c r="C31" s="211"/>
      <c r="D31" s="211"/>
      <c r="E31" s="211"/>
      <c r="F31" s="206" t="s">
        <v>343</v>
      </c>
      <c r="G31" s="208" t="s">
        <v>293</v>
      </c>
      <c r="H31" s="208" t="s">
        <v>344</v>
      </c>
      <c r="I31" s="208"/>
      <c r="J31" s="208"/>
      <c r="K31" s="208"/>
      <c r="L31" s="208"/>
      <c r="M31" s="206"/>
      <c r="N31" s="208"/>
      <c r="O31" s="201" t="s">
        <v>295</v>
      </c>
      <c r="P31" s="201" t="s">
        <v>293</v>
      </c>
      <c r="Q31" s="208" t="s">
        <v>296</v>
      </c>
      <c r="R31" s="208"/>
      <c r="S31" s="208"/>
      <c r="T31" s="208"/>
      <c r="U31" s="208"/>
      <c r="V31" s="208"/>
      <c r="W31" s="208"/>
      <c r="X31" s="201" t="s">
        <v>217</v>
      </c>
      <c r="Y31" s="201" t="s">
        <v>293</v>
      </c>
      <c r="Z31" s="441" t="s">
        <v>185</v>
      </c>
      <c r="AA31" s="441"/>
      <c r="AB31" s="441"/>
      <c r="AC31" s="208"/>
      <c r="AD31" s="206"/>
      <c r="AE31" s="206"/>
      <c r="AF31" s="201" t="s">
        <v>309</v>
      </c>
      <c r="AG31" s="201" t="s">
        <v>293</v>
      </c>
      <c r="AH31" s="208" t="s">
        <v>310</v>
      </c>
      <c r="AI31" s="208"/>
      <c r="AJ31" s="208"/>
      <c r="AK31" s="208"/>
      <c r="AL31" s="208"/>
      <c r="AM31" s="208"/>
      <c r="AN31" s="213"/>
      <c r="AO31" s="215"/>
      <c r="AP31" s="214"/>
      <c r="AQ31" s="214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129"/>
    </row>
    <row r="32" spans="2:53" ht="18.75">
      <c r="B32" s="210"/>
      <c r="C32" s="211"/>
      <c r="D32" s="211"/>
      <c r="E32" s="211"/>
      <c r="F32" s="201"/>
      <c r="G32" s="201"/>
      <c r="H32" s="208"/>
      <c r="I32" s="208"/>
      <c r="J32" s="208"/>
      <c r="K32" s="208"/>
      <c r="L32" s="208"/>
      <c r="M32" s="208"/>
      <c r="N32" s="208"/>
      <c r="O32" s="199"/>
      <c r="P32" s="201"/>
      <c r="Q32" s="201"/>
      <c r="R32" s="208"/>
      <c r="S32" s="208"/>
      <c r="T32" s="208"/>
      <c r="U32" s="208"/>
      <c r="V32" s="208"/>
      <c r="W32" s="208"/>
      <c r="X32" s="208"/>
      <c r="Y32" s="201"/>
      <c r="Z32" s="201"/>
      <c r="AA32" s="208"/>
      <c r="AB32" s="208"/>
      <c r="AC32" s="208"/>
      <c r="AD32" s="208"/>
      <c r="AE32" s="208"/>
      <c r="AF32" s="208"/>
      <c r="AG32" s="208"/>
      <c r="AH32" s="199"/>
      <c r="AI32" s="200"/>
      <c r="AJ32" s="201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199"/>
      <c r="AY32" s="200"/>
      <c r="AZ32" s="201"/>
      <c r="BA32" s="209"/>
    </row>
    <row r="33" spans="2:53" ht="18.75">
      <c r="B33" s="210"/>
      <c r="C33" s="211"/>
      <c r="D33" s="211"/>
      <c r="E33" s="211"/>
      <c r="F33" s="201"/>
      <c r="G33" s="201"/>
      <c r="H33" s="208"/>
      <c r="I33" s="208"/>
      <c r="J33" s="208"/>
      <c r="K33" s="208"/>
      <c r="L33" s="208"/>
      <c r="M33" s="208"/>
      <c r="N33" s="208"/>
      <c r="O33" s="199"/>
      <c r="P33" s="201"/>
      <c r="Q33" s="201"/>
      <c r="R33" s="208"/>
      <c r="S33" s="208"/>
      <c r="T33" s="208"/>
      <c r="U33" s="208"/>
      <c r="V33" s="208"/>
      <c r="W33" s="208"/>
      <c r="X33" s="208"/>
      <c r="Y33" s="201"/>
      <c r="Z33" s="201"/>
      <c r="AA33" s="208"/>
      <c r="AB33" s="208"/>
      <c r="AC33" s="208"/>
      <c r="AD33" s="208"/>
      <c r="AE33" s="208"/>
      <c r="AF33" s="208"/>
      <c r="AG33" s="208"/>
      <c r="AH33" s="199"/>
      <c r="AI33" s="200"/>
      <c r="AJ33" s="201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199"/>
      <c r="AY33" s="200"/>
      <c r="AZ33" s="201"/>
      <c r="BA33" s="209"/>
    </row>
    <row r="34" spans="2:68" ht="18.75">
      <c r="B34" s="210"/>
      <c r="C34" s="211"/>
      <c r="D34" s="211"/>
      <c r="E34" s="211"/>
      <c r="F34" s="201"/>
      <c r="G34" s="201"/>
      <c r="H34" s="201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201"/>
      <c r="AD34" s="201"/>
      <c r="AE34" s="208"/>
      <c r="AF34" s="208"/>
      <c r="AG34" s="208"/>
      <c r="AH34" s="208"/>
      <c r="AI34" s="208"/>
      <c r="AJ34" s="208"/>
      <c r="AK34" s="208"/>
      <c r="AL34" s="209"/>
      <c r="AM34" s="201"/>
      <c r="AN34" s="201"/>
      <c r="AO34" s="208"/>
      <c r="AP34" s="208"/>
      <c r="AQ34" s="208"/>
      <c r="AR34" s="208"/>
      <c r="AS34" s="208"/>
      <c r="AT34" s="208"/>
      <c r="AU34" s="208"/>
      <c r="AV34" s="199"/>
      <c r="AW34" s="199"/>
      <c r="AX34" s="200"/>
      <c r="AY34" s="201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199"/>
      <c r="BN34" s="200"/>
      <c r="BO34" s="201"/>
      <c r="BP34" s="209"/>
    </row>
    <row r="35" spans="2:70" ht="20.25">
      <c r="B35" s="442" t="s">
        <v>323</v>
      </c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212"/>
      <c r="T35" s="242"/>
      <c r="U35" s="242"/>
      <c r="V35" s="242"/>
      <c r="W35" s="443" t="s">
        <v>322</v>
      </c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220"/>
      <c r="AJ35" s="220"/>
      <c r="AK35" s="220"/>
      <c r="AL35" s="444" t="s">
        <v>312</v>
      </c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220"/>
      <c r="BA35" s="220"/>
      <c r="BB35" s="220"/>
      <c r="BC35" s="212"/>
      <c r="BD35" s="212"/>
      <c r="BE35" s="212"/>
      <c r="BF35" s="212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</row>
    <row r="36" spans="2:70" ht="19.5" thickBot="1">
      <c r="B36" s="207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</row>
    <row r="37" spans="2:51" ht="12.75" customHeight="1">
      <c r="B37" s="380" t="s">
        <v>263</v>
      </c>
      <c r="C37" s="384" t="s">
        <v>278</v>
      </c>
      <c r="D37" s="385"/>
      <c r="E37" s="384" t="s">
        <v>303</v>
      </c>
      <c r="F37" s="385"/>
      <c r="G37" s="384" t="s">
        <v>280</v>
      </c>
      <c r="H37" s="385"/>
      <c r="I37" s="390" t="s">
        <v>260</v>
      </c>
      <c r="J37" s="391"/>
      <c r="K37" s="384" t="s">
        <v>308</v>
      </c>
      <c r="L37" s="385"/>
      <c r="M37" s="384" t="s">
        <v>310</v>
      </c>
      <c r="N37" s="385"/>
      <c r="O37" s="390" t="s">
        <v>185</v>
      </c>
      <c r="P37" s="391"/>
      <c r="Q37" s="384" t="s">
        <v>279</v>
      </c>
      <c r="R37" s="385"/>
      <c r="S37" s="195"/>
      <c r="W37" s="427" t="s">
        <v>266</v>
      </c>
      <c r="X37" s="428"/>
      <c r="Y37" s="428"/>
      <c r="Z37" s="428"/>
      <c r="AA37" s="428"/>
      <c r="AB37" s="428"/>
      <c r="AC37" s="428"/>
      <c r="AD37" s="428"/>
      <c r="AE37" s="428"/>
      <c r="AF37" s="433" t="s">
        <v>32</v>
      </c>
      <c r="AG37" s="433" t="s">
        <v>265</v>
      </c>
      <c r="AH37" s="436" t="s">
        <v>311</v>
      </c>
      <c r="AL37" s="396" t="s">
        <v>403</v>
      </c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8"/>
      <c r="AX37" s="405" t="s">
        <v>32</v>
      </c>
      <c r="AY37" s="406"/>
    </row>
    <row r="38" spans="2:51" ht="59.25" customHeight="1">
      <c r="B38" s="381"/>
      <c r="C38" s="386"/>
      <c r="D38" s="387"/>
      <c r="E38" s="386"/>
      <c r="F38" s="387"/>
      <c r="G38" s="386"/>
      <c r="H38" s="387"/>
      <c r="I38" s="392"/>
      <c r="J38" s="393"/>
      <c r="K38" s="386"/>
      <c r="L38" s="387"/>
      <c r="M38" s="386"/>
      <c r="N38" s="387"/>
      <c r="O38" s="392"/>
      <c r="P38" s="393"/>
      <c r="Q38" s="386"/>
      <c r="R38" s="387"/>
      <c r="S38" s="195"/>
      <c r="W38" s="429"/>
      <c r="X38" s="430"/>
      <c r="Y38" s="430"/>
      <c r="Z38" s="430"/>
      <c r="AA38" s="430"/>
      <c r="AB38" s="430"/>
      <c r="AC38" s="430"/>
      <c r="AD38" s="430"/>
      <c r="AE38" s="430"/>
      <c r="AF38" s="434"/>
      <c r="AG38" s="434"/>
      <c r="AH38" s="437"/>
      <c r="AL38" s="399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1"/>
      <c r="AX38" s="407"/>
      <c r="AY38" s="408"/>
    </row>
    <row r="39" spans="2:51" ht="17.25" customHeight="1">
      <c r="B39" s="382"/>
      <c r="C39" s="386"/>
      <c r="D39" s="387"/>
      <c r="E39" s="386"/>
      <c r="F39" s="387"/>
      <c r="G39" s="386"/>
      <c r="H39" s="387"/>
      <c r="I39" s="392"/>
      <c r="J39" s="393"/>
      <c r="K39" s="386"/>
      <c r="L39" s="387"/>
      <c r="M39" s="386"/>
      <c r="N39" s="387"/>
      <c r="O39" s="392"/>
      <c r="P39" s="393"/>
      <c r="Q39" s="386"/>
      <c r="R39" s="387"/>
      <c r="S39" s="195"/>
      <c r="W39" s="429"/>
      <c r="X39" s="430"/>
      <c r="Y39" s="430"/>
      <c r="Z39" s="430"/>
      <c r="AA39" s="430"/>
      <c r="AB39" s="430"/>
      <c r="AC39" s="430"/>
      <c r="AD39" s="430"/>
      <c r="AE39" s="430"/>
      <c r="AF39" s="434"/>
      <c r="AG39" s="434"/>
      <c r="AH39" s="437"/>
      <c r="AL39" s="399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1"/>
      <c r="AX39" s="407"/>
      <c r="AY39" s="408"/>
    </row>
    <row r="40" spans="2:51" ht="39" customHeight="1" thickBot="1">
      <c r="B40" s="383"/>
      <c r="C40" s="388"/>
      <c r="D40" s="389"/>
      <c r="E40" s="388"/>
      <c r="F40" s="389"/>
      <c r="G40" s="388"/>
      <c r="H40" s="389"/>
      <c r="I40" s="394"/>
      <c r="J40" s="395"/>
      <c r="K40" s="388"/>
      <c r="L40" s="389"/>
      <c r="M40" s="388"/>
      <c r="N40" s="389"/>
      <c r="O40" s="394"/>
      <c r="P40" s="395"/>
      <c r="Q40" s="388"/>
      <c r="R40" s="389"/>
      <c r="S40" s="195"/>
      <c r="W40" s="431"/>
      <c r="X40" s="432"/>
      <c r="Y40" s="432"/>
      <c r="Z40" s="432"/>
      <c r="AA40" s="432"/>
      <c r="AB40" s="432"/>
      <c r="AC40" s="432"/>
      <c r="AD40" s="432"/>
      <c r="AE40" s="432"/>
      <c r="AF40" s="435"/>
      <c r="AG40" s="435"/>
      <c r="AH40" s="438"/>
      <c r="AL40" s="402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4"/>
      <c r="AX40" s="409"/>
      <c r="AY40" s="410"/>
    </row>
    <row r="41" spans="2:51" ht="30" customHeight="1" thickBot="1">
      <c r="B41" s="229" t="s">
        <v>198</v>
      </c>
      <c r="C41" s="468">
        <v>32</v>
      </c>
      <c r="D41" s="455"/>
      <c r="E41" s="454">
        <v>2</v>
      </c>
      <c r="F41" s="455"/>
      <c r="G41" s="454">
        <v>6</v>
      </c>
      <c r="H41" s="455"/>
      <c r="I41" s="454"/>
      <c r="J41" s="455"/>
      <c r="K41" s="454"/>
      <c r="L41" s="455"/>
      <c r="M41" s="454"/>
      <c r="N41" s="455"/>
      <c r="O41" s="454">
        <v>12</v>
      </c>
      <c r="P41" s="456"/>
      <c r="Q41" s="361">
        <f>SUM(C41:P41)</f>
        <v>52</v>
      </c>
      <c r="R41" s="362"/>
      <c r="S41" s="196"/>
      <c r="W41" s="421" t="s">
        <v>377</v>
      </c>
      <c r="X41" s="422"/>
      <c r="Y41" s="422"/>
      <c r="Z41" s="422"/>
      <c r="AA41" s="422"/>
      <c r="AB41" s="422"/>
      <c r="AC41" s="422"/>
      <c r="AD41" s="422"/>
      <c r="AE41" s="423"/>
      <c r="AF41" s="246">
        <v>3</v>
      </c>
      <c r="AG41" s="246">
        <v>6</v>
      </c>
      <c r="AH41" s="247">
        <v>11</v>
      </c>
      <c r="AL41" s="465" t="s">
        <v>415</v>
      </c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7"/>
      <c r="AX41" s="452">
        <v>3</v>
      </c>
      <c r="AY41" s="453"/>
    </row>
    <row r="42" spans="2:51" ht="26.25" customHeight="1" thickBot="1">
      <c r="B42" s="230" t="s">
        <v>200</v>
      </c>
      <c r="C42" s="469"/>
      <c r="D42" s="439"/>
      <c r="E42" s="439"/>
      <c r="F42" s="439"/>
      <c r="G42" s="439"/>
      <c r="H42" s="439"/>
      <c r="I42" s="439">
        <v>6</v>
      </c>
      <c r="J42" s="439"/>
      <c r="K42" s="439">
        <v>10</v>
      </c>
      <c r="L42" s="439"/>
      <c r="M42" s="439">
        <v>1</v>
      </c>
      <c r="N42" s="439"/>
      <c r="O42" s="439"/>
      <c r="P42" s="440"/>
      <c r="Q42" s="361">
        <v>17</v>
      </c>
      <c r="R42" s="362"/>
      <c r="S42" s="196"/>
      <c r="W42" s="424"/>
      <c r="X42" s="425"/>
      <c r="Y42" s="425"/>
      <c r="Z42" s="425"/>
      <c r="AA42" s="425"/>
      <c r="AB42" s="425"/>
      <c r="AC42" s="425"/>
      <c r="AD42" s="425"/>
      <c r="AE42" s="426"/>
      <c r="AF42" s="248"/>
      <c r="AG42" s="248"/>
      <c r="AH42" s="249"/>
      <c r="AL42" s="373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5"/>
      <c r="AX42" s="376"/>
      <c r="AY42" s="377"/>
    </row>
    <row r="43" spans="2:51" ht="24.75" customHeight="1" thickBot="1">
      <c r="B43" s="230"/>
      <c r="C43" s="46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40"/>
      <c r="Q43" s="361"/>
      <c r="R43" s="362"/>
      <c r="S43" s="196"/>
      <c r="W43" s="411"/>
      <c r="X43" s="412"/>
      <c r="Y43" s="412"/>
      <c r="Z43" s="412"/>
      <c r="AA43" s="412"/>
      <c r="AB43" s="412"/>
      <c r="AC43" s="412"/>
      <c r="AD43" s="412"/>
      <c r="AE43" s="413"/>
      <c r="AF43" s="417"/>
      <c r="AG43" s="417"/>
      <c r="AH43" s="419"/>
      <c r="AL43" s="373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5"/>
      <c r="AX43" s="376"/>
      <c r="AY43" s="377"/>
    </row>
    <row r="44" spans="2:51" ht="24.75" customHeight="1" thickBot="1">
      <c r="B44" s="230"/>
      <c r="C44" s="378"/>
      <c r="D44" s="371"/>
      <c r="E44" s="371"/>
      <c r="F44" s="371"/>
      <c r="G44" s="371"/>
      <c r="H44" s="371"/>
      <c r="I44" s="379"/>
      <c r="J44" s="379"/>
      <c r="K44" s="371"/>
      <c r="L44" s="371"/>
      <c r="M44" s="371"/>
      <c r="N44" s="371"/>
      <c r="O44" s="371"/>
      <c r="P44" s="372"/>
      <c r="Q44" s="361"/>
      <c r="R44" s="362"/>
      <c r="S44" s="196"/>
      <c r="W44" s="414"/>
      <c r="X44" s="415"/>
      <c r="Y44" s="415"/>
      <c r="Z44" s="415"/>
      <c r="AA44" s="415"/>
      <c r="AB44" s="415"/>
      <c r="AC44" s="415"/>
      <c r="AD44" s="415"/>
      <c r="AE44" s="416"/>
      <c r="AF44" s="418"/>
      <c r="AG44" s="418"/>
      <c r="AH44" s="420"/>
      <c r="AL44" s="373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5"/>
      <c r="AX44" s="376"/>
      <c r="AY44" s="377"/>
    </row>
    <row r="45" spans="2:51" ht="26.25" customHeight="1" thickBot="1">
      <c r="B45" s="231" t="s">
        <v>264</v>
      </c>
      <c r="C45" s="361">
        <f>SUM(C41:D44)</f>
        <v>32</v>
      </c>
      <c r="D45" s="362"/>
      <c r="E45" s="361">
        <v>2</v>
      </c>
      <c r="F45" s="362"/>
      <c r="G45" s="361">
        <f>SUM(G41:H44)</f>
        <v>6</v>
      </c>
      <c r="H45" s="362"/>
      <c r="I45" s="361">
        <f>SUM(I41:J44)</f>
        <v>6</v>
      </c>
      <c r="J45" s="362"/>
      <c r="K45" s="361">
        <f>SUM(K41:L44)</f>
        <v>10</v>
      </c>
      <c r="L45" s="362"/>
      <c r="M45" s="361">
        <f>SUM(M41:N44)</f>
        <v>1</v>
      </c>
      <c r="N45" s="362"/>
      <c r="O45" s="361">
        <f>SUM(O41:P44)</f>
        <v>12</v>
      </c>
      <c r="P45" s="362"/>
      <c r="Q45" s="361">
        <f>SUM(Q41:R44)</f>
        <v>69</v>
      </c>
      <c r="R45" s="362"/>
      <c r="S45" s="196"/>
      <c r="W45" s="363"/>
      <c r="X45" s="364"/>
      <c r="Y45" s="364"/>
      <c r="Z45" s="364"/>
      <c r="AA45" s="364"/>
      <c r="AB45" s="364"/>
      <c r="AC45" s="364"/>
      <c r="AD45" s="364"/>
      <c r="AE45" s="365"/>
      <c r="AF45" s="326"/>
      <c r="AG45" s="326"/>
      <c r="AH45" s="327"/>
      <c r="AL45" s="366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8"/>
      <c r="AX45" s="369"/>
      <c r="AY45" s="370"/>
    </row>
    <row r="46" spans="19:21" ht="24.75" customHeight="1">
      <c r="S46" s="196"/>
      <c r="T46" s="196"/>
      <c r="U46" s="196"/>
    </row>
    <row r="59" spans="24:29" ht="18.75">
      <c r="X59" s="199"/>
      <c r="Y59" s="199"/>
      <c r="Z59" s="199"/>
      <c r="AA59" s="199"/>
      <c r="AB59" s="199"/>
      <c r="AC59" s="199"/>
    </row>
  </sheetData>
  <sheetProtection/>
  <mergeCells count="124">
    <mergeCell ref="P8:AL8"/>
    <mergeCell ref="K7:AO7"/>
    <mergeCell ref="L4:AO4"/>
    <mergeCell ref="B5:K5"/>
    <mergeCell ref="B4:K4"/>
    <mergeCell ref="B23:B26"/>
    <mergeCell ref="C23:G23"/>
    <mergeCell ref="K42:L42"/>
    <mergeCell ref="G43:H43"/>
    <mergeCell ref="O15:AL15"/>
    <mergeCell ref="U10:AF10"/>
    <mergeCell ref="U12:AF12"/>
    <mergeCell ref="O13:AL13"/>
    <mergeCell ref="K41:L41"/>
    <mergeCell ref="M41:N41"/>
    <mergeCell ref="Q41:R41"/>
    <mergeCell ref="AD23:AG23"/>
    <mergeCell ref="AL42:AW42"/>
    <mergeCell ref="Q42:R42"/>
    <mergeCell ref="G42:H42"/>
    <mergeCell ref="C43:D43"/>
    <mergeCell ref="M43:N43"/>
    <mergeCell ref="E43:F43"/>
    <mergeCell ref="I43:J43"/>
    <mergeCell ref="K43:L43"/>
    <mergeCell ref="C42:D42"/>
    <mergeCell ref="E42:F42"/>
    <mergeCell ref="BF12:BP12"/>
    <mergeCell ref="BI13:BP13"/>
    <mergeCell ref="BF16:BP16"/>
    <mergeCell ref="I42:J42"/>
    <mergeCell ref="B21:BB21"/>
    <mergeCell ref="AL41:AW41"/>
    <mergeCell ref="M42:N42"/>
    <mergeCell ref="C41:D41"/>
    <mergeCell ref="E41:F41"/>
    <mergeCell ref="AX42:AY42"/>
    <mergeCell ref="M37:N40"/>
    <mergeCell ref="AT1:BB1"/>
    <mergeCell ref="B6:H6"/>
    <mergeCell ref="O9:AL9"/>
    <mergeCell ref="O11:AL11"/>
    <mergeCell ref="L5:AO5"/>
    <mergeCell ref="L3:AO3"/>
    <mergeCell ref="B3:K3"/>
    <mergeCell ref="B7:I7"/>
    <mergeCell ref="B8:K8"/>
    <mergeCell ref="Z30:AB30"/>
    <mergeCell ref="H23:L23"/>
    <mergeCell ref="M23:P23"/>
    <mergeCell ref="Q23:T23"/>
    <mergeCell ref="AX41:AY41"/>
    <mergeCell ref="U23:Y23"/>
    <mergeCell ref="G41:H41"/>
    <mergeCell ref="I41:J41"/>
    <mergeCell ref="O41:P41"/>
    <mergeCell ref="K37:L40"/>
    <mergeCell ref="BI17:BO17"/>
    <mergeCell ref="BF18:BO18"/>
    <mergeCell ref="P17:AM17"/>
    <mergeCell ref="BH19:BO20"/>
    <mergeCell ref="AS17:AZ18"/>
    <mergeCell ref="J17:O17"/>
    <mergeCell ref="Z31:AB31"/>
    <mergeCell ref="B35:R35"/>
    <mergeCell ref="W35:AH35"/>
    <mergeCell ref="AL35:AY35"/>
    <mergeCell ref="AH23:AK23"/>
    <mergeCell ref="AL23:AP23"/>
    <mergeCell ref="AQ23:AT23"/>
    <mergeCell ref="AU23:AX23"/>
    <mergeCell ref="Z23:AC23"/>
    <mergeCell ref="AY23:BB23"/>
    <mergeCell ref="Q37:R40"/>
    <mergeCell ref="W37:AE40"/>
    <mergeCell ref="AF37:AF40"/>
    <mergeCell ref="AG37:AG40"/>
    <mergeCell ref="M44:N44"/>
    <mergeCell ref="AH37:AH40"/>
    <mergeCell ref="O42:P42"/>
    <mergeCell ref="Q43:R43"/>
    <mergeCell ref="O43:P43"/>
    <mergeCell ref="O37:P40"/>
    <mergeCell ref="AL37:AW40"/>
    <mergeCell ref="AX37:AY40"/>
    <mergeCell ref="W43:AE44"/>
    <mergeCell ref="AF43:AF44"/>
    <mergeCell ref="AG43:AG44"/>
    <mergeCell ref="AH43:AH44"/>
    <mergeCell ref="W41:AE41"/>
    <mergeCell ref="W42:AE42"/>
    <mergeCell ref="AX43:AY43"/>
    <mergeCell ref="AL43:AW43"/>
    <mergeCell ref="C44:D44"/>
    <mergeCell ref="E44:F44"/>
    <mergeCell ref="G44:H44"/>
    <mergeCell ref="I44:J44"/>
    <mergeCell ref="K44:L44"/>
    <mergeCell ref="B37:B40"/>
    <mergeCell ref="C37:D40"/>
    <mergeCell ref="E37:F40"/>
    <mergeCell ref="G37:H40"/>
    <mergeCell ref="I37:J40"/>
    <mergeCell ref="C45:D45"/>
    <mergeCell ref="E45:F45"/>
    <mergeCell ref="G45:H45"/>
    <mergeCell ref="I45:J45"/>
    <mergeCell ref="K45:L45"/>
    <mergeCell ref="M45:N45"/>
    <mergeCell ref="O45:P45"/>
    <mergeCell ref="Q45:R45"/>
    <mergeCell ref="W45:AE45"/>
    <mergeCell ref="AL45:AW45"/>
    <mergeCell ref="AX45:AY45"/>
    <mergeCell ref="O44:P44"/>
    <mergeCell ref="Q44:R44"/>
    <mergeCell ref="AL44:AW44"/>
    <mergeCell ref="AX44:AY44"/>
    <mergeCell ref="AS9:BB9"/>
    <mergeCell ref="AS11:BB11"/>
    <mergeCell ref="AT12:AY12"/>
    <mergeCell ref="AR13:BB13"/>
    <mergeCell ref="AR15:BB15"/>
    <mergeCell ref="P19:AM19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1"/>
  <sheetViews>
    <sheetView showGridLines="0" showZeros="0" view="pageBreakPreview" zoomScale="75" zoomScaleNormal="55" zoomScaleSheetLayoutView="75" zoomScalePageLayoutView="70" workbookViewId="0" topLeftCell="A1">
      <selection activeCell="N68" sqref="N68"/>
    </sheetView>
  </sheetViews>
  <sheetFormatPr defaultColWidth="8.875" defaultRowHeight="12.75"/>
  <cols>
    <col min="1" max="1" width="8.25390625" style="260" customWidth="1"/>
    <col min="2" max="2" width="68.375" style="260" customWidth="1"/>
    <col min="3" max="3" width="5.75390625" style="260" customWidth="1"/>
    <col min="4" max="4" width="7.25390625" style="260" customWidth="1"/>
    <col min="5" max="5" width="4.75390625" style="260" customWidth="1"/>
    <col min="6" max="6" width="4.375" style="260" customWidth="1"/>
    <col min="7" max="7" width="8.25390625" style="260" customWidth="1"/>
    <col min="8" max="8" width="8.125" style="260" customWidth="1"/>
    <col min="9" max="9" width="6.75390625" style="260" customWidth="1"/>
    <col min="10" max="10" width="7.125" style="260" customWidth="1"/>
    <col min="11" max="11" width="10.625" style="260" customWidth="1"/>
    <col min="12" max="12" width="7.75390625" style="260" customWidth="1"/>
    <col min="13" max="13" width="7.375" style="260" customWidth="1"/>
    <col min="14" max="14" width="6.375" style="260" customWidth="1"/>
    <col min="15" max="15" width="8.00390625" style="260" customWidth="1"/>
    <col min="16" max="16" width="6.25390625" style="260" customWidth="1"/>
    <col min="17" max="17" width="6.00390625" style="260" customWidth="1"/>
    <col min="18" max="18" width="6.25390625" style="260" customWidth="1"/>
    <col min="19" max="19" width="7.625" style="260" customWidth="1"/>
    <col min="20" max="20" width="5.125" style="260" customWidth="1"/>
    <col min="21" max="21" width="6.00390625" style="260" customWidth="1"/>
    <col min="22" max="22" width="5.75390625" style="260" customWidth="1"/>
    <col min="23" max="23" width="6.375" style="260" customWidth="1"/>
    <col min="24" max="24" width="7.375" style="260" customWidth="1"/>
    <col min="25" max="25" width="5.25390625" style="260" customWidth="1"/>
    <col min="26" max="26" width="6.375" style="260" customWidth="1"/>
    <col min="27" max="27" width="5.75390625" style="260" customWidth="1"/>
    <col min="28" max="28" width="6.75390625" style="260" customWidth="1"/>
    <col min="29" max="29" width="6.125" style="260" customWidth="1"/>
    <col min="30" max="30" width="5.00390625" style="260" customWidth="1"/>
    <col min="31" max="31" width="5.75390625" style="260" customWidth="1"/>
    <col min="32" max="32" width="6.00390625" style="260" customWidth="1"/>
    <col min="33" max="33" width="5.75390625" style="260" customWidth="1"/>
    <col min="34" max="34" width="6.75390625" style="260" customWidth="1"/>
    <col min="35" max="35" width="5.125" style="260" customWidth="1"/>
    <col min="36" max="36" width="15.375" style="260" customWidth="1"/>
    <col min="37" max="16384" width="8.875" style="260" customWidth="1"/>
  </cols>
  <sheetData>
    <row r="1" ht="12.75">
      <c r="AJ1" s="266"/>
    </row>
    <row r="3" spans="1:94" ht="28.5" customHeight="1" thickBot="1">
      <c r="A3" s="524" t="s">
        <v>267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</row>
    <row r="4" spans="1:94" ht="39.75" customHeight="1" thickTop="1">
      <c r="A4" s="532" t="s">
        <v>411</v>
      </c>
      <c r="B4" s="535" t="s">
        <v>328</v>
      </c>
      <c r="C4" s="540" t="s">
        <v>261</v>
      </c>
      <c r="D4" s="541"/>
      <c r="E4" s="541"/>
      <c r="F4" s="541"/>
      <c r="G4" s="541"/>
      <c r="H4" s="542"/>
      <c r="I4" s="528" t="s">
        <v>277</v>
      </c>
      <c r="J4" s="543" t="s">
        <v>268</v>
      </c>
      <c r="K4" s="544"/>
      <c r="L4" s="544"/>
      <c r="M4" s="544"/>
      <c r="N4" s="544"/>
      <c r="O4" s="545"/>
      <c r="P4" s="529" t="s">
        <v>331</v>
      </c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1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</row>
    <row r="5" spans="1:94" ht="22.5" customHeight="1">
      <c r="A5" s="533"/>
      <c r="B5" s="536"/>
      <c r="C5" s="526" t="s">
        <v>281</v>
      </c>
      <c r="D5" s="526" t="s">
        <v>283</v>
      </c>
      <c r="E5" s="538" t="s">
        <v>282</v>
      </c>
      <c r="F5" s="539"/>
      <c r="G5" s="498" t="s">
        <v>316</v>
      </c>
      <c r="H5" s="497" t="s">
        <v>329</v>
      </c>
      <c r="I5" s="498"/>
      <c r="J5" s="497" t="s">
        <v>284</v>
      </c>
      <c r="K5" s="492" t="s">
        <v>286</v>
      </c>
      <c r="L5" s="493"/>
      <c r="M5" s="493"/>
      <c r="N5" s="494"/>
      <c r="O5" s="497" t="s">
        <v>287</v>
      </c>
      <c r="P5" s="492" t="s">
        <v>274</v>
      </c>
      <c r="Q5" s="493"/>
      <c r="R5" s="493"/>
      <c r="S5" s="493"/>
      <c r="T5" s="493"/>
      <c r="U5" s="493"/>
      <c r="V5" s="493"/>
      <c r="W5" s="493"/>
      <c r="X5" s="493"/>
      <c r="Y5" s="494"/>
      <c r="Z5" s="492" t="s">
        <v>275</v>
      </c>
      <c r="AA5" s="493"/>
      <c r="AB5" s="493"/>
      <c r="AC5" s="493"/>
      <c r="AD5" s="493"/>
      <c r="AE5" s="493"/>
      <c r="AF5" s="493"/>
      <c r="AG5" s="493"/>
      <c r="AH5" s="493"/>
      <c r="AI5" s="494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</row>
    <row r="6" spans="1:94" ht="20.25" customHeight="1">
      <c r="A6" s="533"/>
      <c r="B6" s="536"/>
      <c r="C6" s="526"/>
      <c r="D6" s="526"/>
      <c r="E6" s="525" t="s">
        <v>269</v>
      </c>
      <c r="F6" s="525" t="s">
        <v>270</v>
      </c>
      <c r="G6" s="498"/>
      <c r="H6" s="498"/>
      <c r="I6" s="498"/>
      <c r="J6" s="498"/>
      <c r="K6" s="497" t="s">
        <v>285</v>
      </c>
      <c r="L6" s="492" t="s">
        <v>271</v>
      </c>
      <c r="M6" s="493"/>
      <c r="N6" s="494"/>
      <c r="O6" s="498"/>
      <c r="P6" s="492" t="s">
        <v>288</v>
      </c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4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</row>
    <row r="7" spans="1:94" ht="21" customHeight="1">
      <c r="A7" s="533"/>
      <c r="B7" s="536"/>
      <c r="C7" s="526"/>
      <c r="D7" s="526"/>
      <c r="E7" s="526"/>
      <c r="F7" s="526"/>
      <c r="G7" s="498"/>
      <c r="H7" s="498"/>
      <c r="I7" s="498"/>
      <c r="J7" s="498"/>
      <c r="K7" s="498"/>
      <c r="L7" s="497" t="s">
        <v>272</v>
      </c>
      <c r="M7" s="497" t="s">
        <v>315</v>
      </c>
      <c r="N7" s="497" t="s">
        <v>273</v>
      </c>
      <c r="O7" s="498"/>
      <c r="P7" s="492">
        <v>1</v>
      </c>
      <c r="Q7" s="493"/>
      <c r="R7" s="493"/>
      <c r="S7" s="493"/>
      <c r="T7" s="494"/>
      <c r="U7" s="492">
        <f>P7+1</f>
        <v>2</v>
      </c>
      <c r="V7" s="493"/>
      <c r="W7" s="493"/>
      <c r="X7" s="493"/>
      <c r="Y7" s="494"/>
      <c r="Z7" s="492">
        <f>U7+1</f>
        <v>3</v>
      </c>
      <c r="AA7" s="493"/>
      <c r="AB7" s="493"/>
      <c r="AC7" s="493"/>
      <c r="AD7" s="494"/>
      <c r="AE7" s="492">
        <f>Z7+1</f>
        <v>4</v>
      </c>
      <c r="AF7" s="493"/>
      <c r="AG7" s="493"/>
      <c r="AH7" s="493"/>
      <c r="AI7" s="494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</row>
    <row r="8" spans="1:94" ht="23.25" customHeight="1">
      <c r="A8" s="533"/>
      <c r="B8" s="536"/>
      <c r="C8" s="526"/>
      <c r="D8" s="526"/>
      <c r="E8" s="526"/>
      <c r="F8" s="526"/>
      <c r="G8" s="498"/>
      <c r="H8" s="498"/>
      <c r="I8" s="498"/>
      <c r="J8" s="498"/>
      <c r="K8" s="498"/>
      <c r="L8" s="498"/>
      <c r="M8" s="498"/>
      <c r="N8" s="498"/>
      <c r="O8" s="498"/>
      <c r="P8" s="492" t="s">
        <v>302</v>
      </c>
      <c r="Q8" s="493"/>
      <c r="R8" s="493"/>
      <c r="S8" s="494"/>
      <c r="T8" s="495" t="s">
        <v>334</v>
      </c>
      <c r="U8" s="492" t="s">
        <v>302</v>
      </c>
      <c r="V8" s="493"/>
      <c r="W8" s="493"/>
      <c r="X8" s="494"/>
      <c r="Y8" s="495" t="s">
        <v>334</v>
      </c>
      <c r="Z8" s="492" t="s">
        <v>302</v>
      </c>
      <c r="AA8" s="493"/>
      <c r="AB8" s="493"/>
      <c r="AC8" s="494"/>
      <c r="AD8" s="495" t="s">
        <v>334</v>
      </c>
      <c r="AE8" s="492" t="s">
        <v>302</v>
      </c>
      <c r="AF8" s="493"/>
      <c r="AG8" s="493"/>
      <c r="AH8" s="494"/>
      <c r="AI8" s="495" t="s">
        <v>334</v>
      </c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</row>
    <row r="9" spans="1:94" ht="81" customHeight="1" thickBot="1">
      <c r="A9" s="534"/>
      <c r="B9" s="537"/>
      <c r="C9" s="527"/>
      <c r="D9" s="527"/>
      <c r="E9" s="527"/>
      <c r="F9" s="527"/>
      <c r="G9" s="499"/>
      <c r="H9" s="499"/>
      <c r="I9" s="499"/>
      <c r="J9" s="499"/>
      <c r="K9" s="499"/>
      <c r="L9" s="499"/>
      <c r="M9" s="499"/>
      <c r="N9" s="499"/>
      <c r="O9" s="499"/>
      <c r="P9" s="282" t="s">
        <v>272</v>
      </c>
      <c r="Q9" s="283" t="s">
        <v>314</v>
      </c>
      <c r="R9" s="282" t="s">
        <v>273</v>
      </c>
      <c r="S9" s="283" t="s">
        <v>287</v>
      </c>
      <c r="T9" s="496"/>
      <c r="U9" s="282" t="s">
        <v>272</v>
      </c>
      <c r="V9" s="284" t="s">
        <v>314</v>
      </c>
      <c r="W9" s="282" t="s">
        <v>273</v>
      </c>
      <c r="X9" s="283" t="s">
        <v>287</v>
      </c>
      <c r="Y9" s="496"/>
      <c r="Z9" s="282" t="s">
        <v>272</v>
      </c>
      <c r="AA9" s="284" t="s">
        <v>314</v>
      </c>
      <c r="AB9" s="282" t="s">
        <v>273</v>
      </c>
      <c r="AC9" s="283" t="s">
        <v>287</v>
      </c>
      <c r="AD9" s="496"/>
      <c r="AE9" s="282" t="s">
        <v>272</v>
      </c>
      <c r="AF9" s="284" t="s">
        <v>314</v>
      </c>
      <c r="AG9" s="282" t="s">
        <v>273</v>
      </c>
      <c r="AH9" s="283" t="s">
        <v>287</v>
      </c>
      <c r="AI9" s="496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</row>
    <row r="10" spans="1:94" ht="24" customHeight="1" thickBot="1" thickTop="1">
      <c r="A10" s="285">
        <v>1</v>
      </c>
      <c r="B10" s="285">
        <f>A10+1</f>
        <v>2</v>
      </c>
      <c r="C10" s="285">
        <f aca="true" t="shared" si="0" ref="C10:O10">B10+1</f>
        <v>3</v>
      </c>
      <c r="D10" s="285">
        <f t="shared" si="0"/>
        <v>4</v>
      </c>
      <c r="E10" s="285">
        <f t="shared" si="0"/>
        <v>5</v>
      </c>
      <c r="F10" s="285">
        <f t="shared" si="0"/>
        <v>6</v>
      </c>
      <c r="G10" s="285">
        <f>F10+1</f>
        <v>7</v>
      </c>
      <c r="H10" s="285">
        <v>8</v>
      </c>
      <c r="I10" s="285">
        <v>9</v>
      </c>
      <c r="J10" s="285">
        <f t="shared" si="0"/>
        <v>10</v>
      </c>
      <c r="K10" s="285">
        <f t="shared" si="0"/>
        <v>11</v>
      </c>
      <c r="L10" s="285">
        <f t="shared" si="0"/>
        <v>12</v>
      </c>
      <c r="M10" s="285">
        <f t="shared" si="0"/>
        <v>13</v>
      </c>
      <c r="N10" s="285">
        <f t="shared" si="0"/>
        <v>14</v>
      </c>
      <c r="O10" s="285">
        <f t="shared" si="0"/>
        <v>15</v>
      </c>
      <c r="P10" s="285">
        <f>O10+1</f>
        <v>16</v>
      </c>
      <c r="Q10" s="285">
        <f aca="true" t="shared" si="1" ref="Q10:AI10">P10+1</f>
        <v>17</v>
      </c>
      <c r="R10" s="285">
        <f t="shared" si="1"/>
        <v>18</v>
      </c>
      <c r="S10" s="285">
        <f t="shared" si="1"/>
        <v>19</v>
      </c>
      <c r="T10" s="285">
        <f t="shared" si="1"/>
        <v>20</v>
      </c>
      <c r="U10" s="285">
        <f t="shared" si="1"/>
        <v>21</v>
      </c>
      <c r="V10" s="285">
        <f t="shared" si="1"/>
        <v>22</v>
      </c>
      <c r="W10" s="285">
        <f t="shared" si="1"/>
        <v>23</v>
      </c>
      <c r="X10" s="285">
        <f t="shared" si="1"/>
        <v>24</v>
      </c>
      <c r="Y10" s="285">
        <f t="shared" si="1"/>
        <v>25</v>
      </c>
      <c r="Z10" s="285">
        <f t="shared" si="1"/>
        <v>26</v>
      </c>
      <c r="AA10" s="285">
        <f t="shared" si="1"/>
        <v>27</v>
      </c>
      <c r="AB10" s="285">
        <f t="shared" si="1"/>
        <v>28</v>
      </c>
      <c r="AC10" s="285">
        <f t="shared" si="1"/>
        <v>29</v>
      </c>
      <c r="AD10" s="285">
        <f t="shared" si="1"/>
        <v>30</v>
      </c>
      <c r="AE10" s="285">
        <f t="shared" si="1"/>
        <v>31</v>
      </c>
      <c r="AF10" s="285">
        <f t="shared" si="1"/>
        <v>32</v>
      </c>
      <c r="AG10" s="285">
        <f t="shared" si="1"/>
        <v>33</v>
      </c>
      <c r="AH10" s="285">
        <f t="shared" si="1"/>
        <v>34</v>
      </c>
      <c r="AI10" s="285">
        <f t="shared" si="1"/>
        <v>35</v>
      </c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</row>
    <row r="11" spans="1:94" ht="22.5" customHeight="1" thickTop="1">
      <c r="A11" s="487" t="s">
        <v>335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</row>
    <row r="12" spans="1:94" ht="21.75" customHeight="1">
      <c r="A12" s="489" t="s">
        <v>412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</row>
    <row r="13" spans="1:94" ht="22.5" customHeight="1">
      <c r="A13" s="286" t="s">
        <v>379</v>
      </c>
      <c r="B13" s="287" t="s">
        <v>360</v>
      </c>
      <c r="C13" s="286"/>
      <c r="D13" s="286">
        <v>2</v>
      </c>
      <c r="E13" s="286"/>
      <c r="F13" s="286"/>
      <c r="G13" s="286"/>
      <c r="H13" s="286"/>
      <c r="I13" s="286">
        <v>4</v>
      </c>
      <c r="J13" s="288">
        <v>120</v>
      </c>
      <c r="K13" s="288">
        <v>40</v>
      </c>
      <c r="L13" s="286"/>
      <c r="M13" s="286">
        <v>40</v>
      </c>
      <c r="N13" s="286"/>
      <c r="O13" s="286">
        <v>80</v>
      </c>
      <c r="P13" s="290"/>
      <c r="Q13" s="286">
        <v>20</v>
      </c>
      <c r="R13" s="286"/>
      <c r="S13" s="286">
        <v>40</v>
      </c>
      <c r="T13" s="286">
        <v>2</v>
      </c>
      <c r="U13" s="290"/>
      <c r="V13" s="286">
        <v>20</v>
      </c>
      <c r="W13" s="286"/>
      <c r="X13" s="286">
        <v>40</v>
      </c>
      <c r="Y13" s="286">
        <v>2</v>
      </c>
      <c r="Z13" s="290"/>
      <c r="AA13" s="286"/>
      <c r="AB13" s="286"/>
      <c r="AC13" s="286"/>
      <c r="AD13" s="286"/>
      <c r="AE13" s="290"/>
      <c r="AF13" s="286"/>
      <c r="AG13" s="286"/>
      <c r="AH13" s="286"/>
      <c r="AI13" s="286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</row>
    <row r="14" spans="1:94" ht="22.5" customHeight="1" thickBot="1">
      <c r="A14" s="286" t="s">
        <v>380</v>
      </c>
      <c r="B14" s="287" t="s">
        <v>378</v>
      </c>
      <c r="C14" s="286"/>
      <c r="D14" s="286">
        <v>2</v>
      </c>
      <c r="E14" s="286"/>
      <c r="F14" s="286"/>
      <c r="G14" s="286"/>
      <c r="H14" s="286"/>
      <c r="I14" s="286">
        <v>3</v>
      </c>
      <c r="J14" s="288">
        <v>90</v>
      </c>
      <c r="K14" s="288">
        <v>30</v>
      </c>
      <c r="L14" s="286">
        <v>14</v>
      </c>
      <c r="M14" s="286">
        <v>16</v>
      </c>
      <c r="N14" s="286"/>
      <c r="O14" s="328">
        <v>60</v>
      </c>
      <c r="P14" s="329"/>
      <c r="Q14" s="286"/>
      <c r="R14" s="286"/>
      <c r="S14" s="286"/>
      <c r="T14" s="328"/>
      <c r="U14" s="329">
        <v>14</v>
      </c>
      <c r="V14" s="286">
        <v>16</v>
      </c>
      <c r="W14" s="286"/>
      <c r="X14" s="286">
        <v>60</v>
      </c>
      <c r="Y14" s="328">
        <v>3</v>
      </c>
      <c r="Z14" s="329"/>
      <c r="AA14" s="286"/>
      <c r="AB14" s="286"/>
      <c r="AC14" s="286"/>
      <c r="AD14" s="328"/>
      <c r="AE14" s="329"/>
      <c r="AF14" s="286"/>
      <c r="AG14" s="286"/>
      <c r="AH14" s="286"/>
      <c r="AI14" s="290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</row>
    <row r="15" spans="1:94" ht="22.5" customHeight="1" thickBot="1" thickTop="1">
      <c r="A15" s="506" t="s">
        <v>339</v>
      </c>
      <c r="B15" s="507"/>
      <c r="C15" s="292"/>
      <c r="D15" s="292">
        <v>2</v>
      </c>
      <c r="E15" s="292"/>
      <c r="F15" s="292"/>
      <c r="G15" s="292"/>
      <c r="H15" s="292"/>
      <c r="I15" s="292">
        <f aca="true" t="shared" si="2" ref="I15:Y15">SUM(I13:I14)</f>
        <v>7</v>
      </c>
      <c r="J15" s="292">
        <f t="shared" si="2"/>
        <v>210</v>
      </c>
      <c r="K15" s="292">
        <f t="shared" si="2"/>
        <v>70</v>
      </c>
      <c r="L15" s="292">
        <f t="shared" si="2"/>
        <v>14</v>
      </c>
      <c r="M15" s="292">
        <f t="shared" si="2"/>
        <v>56</v>
      </c>
      <c r="N15" s="292">
        <f t="shared" si="2"/>
        <v>0</v>
      </c>
      <c r="O15" s="292">
        <f t="shared" si="2"/>
        <v>140</v>
      </c>
      <c r="P15" s="292">
        <f t="shared" si="2"/>
        <v>0</v>
      </c>
      <c r="Q15" s="292">
        <f t="shared" si="2"/>
        <v>20</v>
      </c>
      <c r="R15" s="292">
        <f t="shared" si="2"/>
        <v>0</v>
      </c>
      <c r="S15" s="292">
        <f t="shared" si="2"/>
        <v>40</v>
      </c>
      <c r="T15" s="292">
        <f t="shared" si="2"/>
        <v>2</v>
      </c>
      <c r="U15" s="292">
        <f t="shared" si="2"/>
        <v>14</v>
      </c>
      <c r="V15" s="292">
        <f t="shared" si="2"/>
        <v>36</v>
      </c>
      <c r="W15" s="292">
        <f t="shared" si="2"/>
        <v>0</v>
      </c>
      <c r="X15" s="292">
        <f t="shared" si="2"/>
        <v>100</v>
      </c>
      <c r="Y15" s="292">
        <f t="shared" si="2"/>
        <v>5</v>
      </c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</row>
    <row r="16" spans="1:94" ht="22.5" customHeight="1" thickTop="1">
      <c r="A16" s="547" t="s">
        <v>429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</row>
    <row r="17" spans="1:94" ht="21.75" customHeight="1">
      <c r="A17" s="293" t="s">
        <v>416</v>
      </c>
      <c r="B17" s="287" t="s">
        <v>396</v>
      </c>
      <c r="C17" s="478"/>
      <c r="D17" s="480">
        <v>1</v>
      </c>
      <c r="E17" s="478"/>
      <c r="F17" s="480"/>
      <c r="G17" s="480"/>
      <c r="H17" s="480"/>
      <c r="I17" s="480">
        <v>4</v>
      </c>
      <c r="J17" s="483">
        <v>120</v>
      </c>
      <c r="K17" s="483">
        <v>40</v>
      </c>
      <c r="L17" s="480">
        <v>24</v>
      </c>
      <c r="M17" s="480">
        <v>16</v>
      </c>
      <c r="N17" s="480"/>
      <c r="O17" s="480">
        <v>80</v>
      </c>
      <c r="P17" s="480">
        <v>24</v>
      </c>
      <c r="Q17" s="480">
        <v>16</v>
      </c>
      <c r="R17" s="480"/>
      <c r="S17" s="480">
        <v>80</v>
      </c>
      <c r="T17" s="480">
        <v>4</v>
      </c>
      <c r="U17" s="480"/>
      <c r="V17" s="480"/>
      <c r="W17" s="480"/>
      <c r="X17" s="480"/>
      <c r="Y17" s="480"/>
      <c r="Z17" s="480"/>
      <c r="AA17" s="478"/>
      <c r="AB17" s="478"/>
      <c r="AC17" s="478"/>
      <c r="AD17" s="478"/>
      <c r="AE17" s="478"/>
      <c r="AF17" s="478"/>
      <c r="AG17" s="478"/>
      <c r="AH17" s="478"/>
      <c r="AI17" s="478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</row>
    <row r="18" spans="1:94" ht="21" customHeight="1" thickBot="1">
      <c r="A18" s="293" t="s">
        <v>417</v>
      </c>
      <c r="B18" s="294" t="s">
        <v>362</v>
      </c>
      <c r="C18" s="479"/>
      <c r="D18" s="481"/>
      <c r="E18" s="479"/>
      <c r="F18" s="481"/>
      <c r="G18" s="481"/>
      <c r="H18" s="481"/>
      <c r="I18" s="481"/>
      <c r="J18" s="484"/>
      <c r="K18" s="484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79"/>
      <c r="AB18" s="479"/>
      <c r="AC18" s="479"/>
      <c r="AD18" s="479"/>
      <c r="AE18" s="479"/>
      <c r="AF18" s="479"/>
      <c r="AG18" s="479"/>
      <c r="AH18" s="479"/>
      <c r="AI18" s="47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</row>
    <row r="19" spans="1:94" ht="22.5" customHeight="1" thickBot="1" thickTop="1">
      <c r="A19" s="522" t="s">
        <v>428</v>
      </c>
      <c r="B19" s="523"/>
      <c r="C19" s="292"/>
      <c r="D19" s="292">
        <v>1</v>
      </c>
      <c r="E19" s="292"/>
      <c r="F19" s="292"/>
      <c r="G19" s="292"/>
      <c r="H19" s="292">
        <f aca="true" t="shared" si="3" ref="H19:AI19">SUM(H17:H18)</f>
        <v>0</v>
      </c>
      <c r="I19" s="292">
        <f t="shared" si="3"/>
        <v>4</v>
      </c>
      <c r="J19" s="292">
        <f t="shared" si="3"/>
        <v>120</v>
      </c>
      <c r="K19" s="292">
        <f t="shared" si="3"/>
        <v>40</v>
      </c>
      <c r="L19" s="292">
        <f t="shared" si="3"/>
        <v>24</v>
      </c>
      <c r="M19" s="292">
        <f t="shared" si="3"/>
        <v>16</v>
      </c>
      <c r="N19" s="292">
        <f t="shared" si="3"/>
        <v>0</v>
      </c>
      <c r="O19" s="292">
        <f t="shared" si="3"/>
        <v>80</v>
      </c>
      <c r="P19" s="292">
        <f t="shared" si="3"/>
        <v>24</v>
      </c>
      <c r="Q19" s="292">
        <f t="shared" si="3"/>
        <v>16</v>
      </c>
      <c r="R19" s="292">
        <f t="shared" si="3"/>
        <v>0</v>
      </c>
      <c r="S19" s="292">
        <f t="shared" si="3"/>
        <v>80</v>
      </c>
      <c r="T19" s="292">
        <f t="shared" si="3"/>
        <v>4</v>
      </c>
      <c r="U19" s="292">
        <f t="shared" si="3"/>
        <v>0</v>
      </c>
      <c r="V19" s="292">
        <f t="shared" si="3"/>
        <v>0</v>
      </c>
      <c r="W19" s="292">
        <f t="shared" si="3"/>
        <v>0</v>
      </c>
      <c r="X19" s="292">
        <f t="shared" si="3"/>
        <v>0</v>
      </c>
      <c r="Y19" s="292">
        <f t="shared" si="3"/>
        <v>0</v>
      </c>
      <c r="Z19" s="292">
        <f t="shared" si="3"/>
        <v>0</v>
      </c>
      <c r="AA19" s="292">
        <f t="shared" si="3"/>
        <v>0</v>
      </c>
      <c r="AB19" s="292">
        <f t="shared" si="3"/>
        <v>0</v>
      </c>
      <c r="AC19" s="292">
        <f t="shared" si="3"/>
        <v>0</v>
      </c>
      <c r="AD19" s="292">
        <f t="shared" si="3"/>
        <v>0</v>
      </c>
      <c r="AE19" s="292">
        <f t="shared" si="3"/>
        <v>0</v>
      </c>
      <c r="AF19" s="292">
        <f t="shared" si="3"/>
        <v>0</v>
      </c>
      <c r="AG19" s="292">
        <f t="shared" si="3"/>
        <v>0</v>
      </c>
      <c r="AH19" s="292">
        <f t="shared" si="3"/>
        <v>0</v>
      </c>
      <c r="AI19" s="292">
        <f t="shared" si="3"/>
        <v>0</v>
      </c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</row>
    <row r="20" spans="1:94" ht="22.5" customHeight="1" thickBot="1" thickTop="1">
      <c r="A20" s="506" t="s">
        <v>332</v>
      </c>
      <c r="B20" s="507"/>
      <c r="C20" s="292">
        <f aca="true" t="shared" si="4" ref="C20:H20">C15+C19</f>
        <v>0</v>
      </c>
      <c r="D20" s="292">
        <f t="shared" si="4"/>
        <v>3</v>
      </c>
      <c r="E20" s="292">
        <f t="shared" si="4"/>
        <v>0</v>
      </c>
      <c r="F20" s="292">
        <f t="shared" si="4"/>
        <v>0</v>
      </c>
      <c r="G20" s="292">
        <f t="shared" si="4"/>
        <v>0</v>
      </c>
      <c r="H20" s="292">
        <f t="shared" si="4"/>
        <v>0</v>
      </c>
      <c r="I20" s="292">
        <f aca="true" t="shared" si="5" ref="I20:AI20">I15+I19</f>
        <v>11</v>
      </c>
      <c r="J20" s="292">
        <f t="shared" si="5"/>
        <v>330</v>
      </c>
      <c r="K20" s="292">
        <f t="shared" si="5"/>
        <v>110</v>
      </c>
      <c r="L20" s="292">
        <f t="shared" si="5"/>
        <v>38</v>
      </c>
      <c r="M20" s="292">
        <f t="shared" si="5"/>
        <v>72</v>
      </c>
      <c r="N20" s="292">
        <f t="shared" si="5"/>
        <v>0</v>
      </c>
      <c r="O20" s="292">
        <f t="shared" si="5"/>
        <v>220</v>
      </c>
      <c r="P20" s="292">
        <f t="shared" si="5"/>
        <v>24</v>
      </c>
      <c r="Q20" s="292">
        <f t="shared" si="5"/>
        <v>36</v>
      </c>
      <c r="R20" s="292">
        <f t="shared" si="5"/>
        <v>0</v>
      </c>
      <c r="S20" s="292">
        <f t="shared" si="5"/>
        <v>120</v>
      </c>
      <c r="T20" s="292">
        <f t="shared" si="5"/>
        <v>6</v>
      </c>
      <c r="U20" s="292">
        <f t="shared" si="5"/>
        <v>14</v>
      </c>
      <c r="V20" s="292">
        <f t="shared" si="5"/>
        <v>36</v>
      </c>
      <c r="W20" s="292">
        <f t="shared" si="5"/>
        <v>0</v>
      </c>
      <c r="X20" s="292">
        <f t="shared" si="5"/>
        <v>100</v>
      </c>
      <c r="Y20" s="292">
        <f t="shared" si="5"/>
        <v>5</v>
      </c>
      <c r="Z20" s="292">
        <f t="shared" si="5"/>
        <v>0</v>
      </c>
      <c r="AA20" s="292">
        <f t="shared" si="5"/>
        <v>0</v>
      </c>
      <c r="AB20" s="292">
        <f t="shared" si="5"/>
        <v>0</v>
      </c>
      <c r="AC20" s="292">
        <f t="shared" si="5"/>
        <v>0</v>
      </c>
      <c r="AD20" s="292">
        <f t="shared" si="5"/>
        <v>0</v>
      </c>
      <c r="AE20" s="292">
        <f t="shared" si="5"/>
        <v>0</v>
      </c>
      <c r="AF20" s="292">
        <f t="shared" si="5"/>
        <v>0</v>
      </c>
      <c r="AG20" s="292">
        <f t="shared" si="5"/>
        <v>0</v>
      </c>
      <c r="AH20" s="292">
        <f t="shared" si="5"/>
        <v>0</v>
      </c>
      <c r="AI20" s="292">
        <f t="shared" si="5"/>
        <v>0</v>
      </c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</row>
    <row r="21" spans="1:94" ht="22.5" customHeight="1" thickTop="1">
      <c r="A21" s="515" t="s">
        <v>336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</row>
    <row r="22" spans="1:94" ht="22.5" customHeight="1" thickBot="1">
      <c r="A22" s="547" t="s">
        <v>413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</row>
    <row r="23" spans="1:94" ht="35.25" customHeight="1">
      <c r="A23" s="286" t="s">
        <v>381</v>
      </c>
      <c r="B23" s="287" t="s">
        <v>359</v>
      </c>
      <c r="C23" s="286">
        <v>1</v>
      </c>
      <c r="D23" s="286"/>
      <c r="E23" s="286"/>
      <c r="F23" s="286"/>
      <c r="G23" s="286">
        <v>1</v>
      </c>
      <c r="H23" s="286"/>
      <c r="I23" s="286">
        <v>4</v>
      </c>
      <c r="J23" s="288">
        <v>120</v>
      </c>
      <c r="K23" s="288">
        <v>30</v>
      </c>
      <c r="L23" s="286">
        <v>16</v>
      </c>
      <c r="M23" s="286"/>
      <c r="N23" s="286">
        <v>14</v>
      </c>
      <c r="O23" s="286">
        <v>90</v>
      </c>
      <c r="P23" s="333">
        <v>16</v>
      </c>
      <c r="Q23" s="289"/>
      <c r="R23" s="289">
        <v>14</v>
      </c>
      <c r="S23" s="289">
        <v>90</v>
      </c>
      <c r="T23" s="289">
        <v>4</v>
      </c>
      <c r="U23" s="333"/>
      <c r="V23" s="289"/>
      <c r="W23" s="289"/>
      <c r="X23" s="289"/>
      <c r="Y23" s="289"/>
      <c r="Z23" s="333"/>
      <c r="AA23" s="289"/>
      <c r="AB23" s="289"/>
      <c r="AC23" s="289"/>
      <c r="AD23" s="289"/>
      <c r="AE23" s="333"/>
      <c r="AF23" s="289"/>
      <c r="AG23" s="289"/>
      <c r="AH23" s="289"/>
      <c r="AI23" s="28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</row>
    <row r="24" spans="1:94" ht="24" customHeight="1">
      <c r="A24" s="286" t="s">
        <v>382</v>
      </c>
      <c r="B24" s="287" t="s">
        <v>430</v>
      </c>
      <c r="C24" s="286">
        <v>1</v>
      </c>
      <c r="D24" s="286"/>
      <c r="E24" s="286"/>
      <c r="F24" s="286"/>
      <c r="G24" s="286"/>
      <c r="H24" s="286"/>
      <c r="I24" s="286">
        <v>4</v>
      </c>
      <c r="J24" s="288">
        <v>120</v>
      </c>
      <c r="K24" s="288">
        <v>30</v>
      </c>
      <c r="L24" s="286">
        <v>16</v>
      </c>
      <c r="M24" s="286"/>
      <c r="N24" s="286">
        <v>14</v>
      </c>
      <c r="O24" s="286">
        <v>90</v>
      </c>
      <c r="P24" s="290">
        <v>16</v>
      </c>
      <c r="Q24" s="286"/>
      <c r="R24" s="286">
        <v>14</v>
      </c>
      <c r="S24" s="286">
        <v>90</v>
      </c>
      <c r="T24" s="286">
        <v>4</v>
      </c>
      <c r="U24" s="290"/>
      <c r="V24" s="286"/>
      <c r="W24" s="286"/>
      <c r="X24" s="286"/>
      <c r="Y24" s="286"/>
      <c r="Z24" s="290"/>
      <c r="AA24" s="286"/>
      <c r="AB24" s="286"/>
      <c r="AC24" s="286"/>
      <c r="AD24" s="286"/>
      <c r="AE24" s="290"/>
      <c r="AF24" s="286"/>
      <c r="AG24" s="286"/>
      <c r="AH24" s="286"/>
      <c r="AI24" s="286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</row>
    <row r="25" spans="1:94" ht="24.75" customHeight="1">
      <c r="A25" s="286" t="s">
        <v>383</v>
      </c>
      <c r="B25" s="287" t="s">
        <v>361</v>
      </c>
      <c r="C25" s="286">
        <v>1</v>
      </c>
      <c r="D25" s="286"/>
      <c r="E25" s="286"/>
      <c r="F25" s="286"/>
      <c r="G25" s="286"/>
      <c r="H25" s="286"/>
      <c r="I25" s="286">
        <v>4</v>
      </c>
      <c r="J25" s="288">
        <v>120</v>
      </c>
      <c r="K25" s="288">
        <v>30</v>
      </c>
      <c r="L25" s="286">
        <v>16</v>
      </c>
      <c r="M25" s="286"/>
      <c r="N25" s="286">
        <v>14</v>
      </c>
      <c r="O25" s="286">
        <v>90</v>
      </c>
      <c r="P25" s="329">
        <v>16</v>
      </c>
      <c r="Q25" s="286"/>
      <c r="R25" s="286">
        <v>14</v>
      </c>
      <c r="S25" s="286">
        <v>90</v>
      </c>
      <c r="T25" s="286">
        <v>4</v>
      </c>
      <c r="U25" s="329"/>
      <c r="V25" s="286"/>
      <c r="W25" s="286"/>
      <c r="X25" s="286"/>
      <c r="Y25" s="286"/>
      <c r="Z25" s="329"/>
      <c r="AA25" s="286"/>
      <c r="AB25" s="286"/>
      <c r="AC25" s="286"/>
      <c r="AD25" s="286"/>
      <c r="AE25" s="329"/>
      <c r="AF25" s="286"/>
      <c r="AG25" s="286"/>
      <c r="AH25" s="286"/>
      <c r="AI25" s="290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</row>
    <row r="26" spans="1:94" ht="21" customHeight="1">
      <c r="A26" s="286" t="s">
        <v>384</v>
      </c>
      <c r="B26" s="291" t="s">
        <v>389</v>
      </c>
      <c r="C26" s="286"/>
      <c r="D26" s="286"/>
      <c r="E26" s="286">
        <v>2</v>
      </c>
      <c r="F26" s="286"/>
      <c r="G26" s="286"/>
      <c r="H26" s="286"/>
      <c r="I26" s="286">
        <v>3</v>
      </c>
      <c r="J26" s="288">
        <v>90</v>
      </c>
      <c r="K26" s="288"/>
      <c r="L26" s="286"/>
      <c r="M26" s="286"/>
      <c r="N26" s="286"/>
      <c r="O26" s="286">
        <v>90</v>
      </c>
      <c r="P26" s="329"/>
      <c r="Q26" s="286"/>
      <c r="R26" s="286"/>
      <c r="S26" s="286"/>
      <c r="T26" s="286"/>
      <c r="U26" s="329"/>
      <c r="V26" s="286"/>
      <c r="W26" s="286"/>
      <c r="X26" s="286">
        <v>90</v>
      </c>
      <c r="Y26" s="286">
        <v>3</v>
      </c>
      <c r="Z26" s="329"/>
      <c r="AA26" s="286"/>
      <c r="AB26" s="286"/>
      <c r="AC26" s="286"/>
      <c r="AD26" s="286"/>
      <c r="AE26" s="329"/>
      <c r="AF26" s="286"/>
      <c r="AG26" s="286"/>
      <c r="AH26" s="286"/>
      <c r="AI26" s="290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</row>
    <row r="27" spans="1:94" ht="21.75" customHeight="1">
      <c r="A27" s="286" t="s">
        <v>385</v>
      </c>
      <c r="B27" s="287" t="s">
        <v>364</v>
      </c>
      <c r="C27" s="286">
        <v>2</v>
      </c>
      <c r="D27" s="286"/>
      <c r="E27" s="286"/>
      <c r="F27" s="286"/>
      <c r="G27" s="286"/>
      <c r="H27" s="286"/>
      <c r="I27" s="286">
        <v>4</v>
      </c>
      <c r="J27" s="288">
        <v>120</v>
      </c>
      <c r="K27" s="288">
        <v>30</v>
      </c>
      <c r="L27" s="286">
        <v>16</v>
      </c>
      <c r="M27" s="286">
        <v>14</v>
      </c>
      <c r="N27" s="286"/>
      <c r="O27" s="286">
        <v>90</v>
      </c>
      <c r="P27" s="329"/>
      <c r="Q27" s="286"/>
      <c r="R27" s="286"/>
      <c r="S27" s="286"/>
      <c r="T27" s="290"/>
      <c r="U27" s="329">
        <v>16</v>
      </c>
      <c r="V27" s="286">
        <v>14</v>
      </c>
      <c r="W27" s="286"/>
      <c r="X27" s="286">
        <v>90</v>
      </c>
      <c r="Y27" s="290">
        <v>4</v>
      </c>
      <c r="Z27" s="329"/>
      <c r="AA27" s="286"/>
      <c r="AB27" s="286"/>
      <c r="AC27" s="286"/>
      <c r="AD27" s="286"/>
      <c r="AE27" s="329"/>
      <c r="AF27" s="286"/>
      <c r="AG27" s="286"/>
      <c r="AH27" s="286"/>
      <c r="AI27" s="290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</row>
    <row r="28" spans="1:94" ht="34.5" customHeight="1">
      <c r="A28" s="286" t="s">
        <v>386</v>
      </c>
      <c r="B28" s="287" t="s">
        <v>365</v>
      </c>
      <c r="C28" s="286"/>
      <c r="D28" s="286">
        <v>2</v>
      </c>
      <c r="E28" s="286"/>
      <c r="F28" s="286"/>
      <c r="G28" s="286">
        <v>2</v>
      </c>
      <c r="H28" s="286"/>
      <c r="I28" s="286">
        <v>3</v>
      </c>
      <c r="J28" s="288">
        <v>90</v>
      </c>
      <c r="K28" s="288">
        <v>30</v>
      </c>
      <c r="L28" s="286">
        <v>16</v>
      </c>
      <c r="M28" s="286"/>
      <c r="N28" s="286">
        <v>14</v>
      </c>
      <c r="O28" s="286">
        <v>60</v>
      </c>
      <c r="P28" s="329"/>
      <c r="Q28" s="286"/>
      <c r="R28" s="286"/>
      <c r="S28" s="286"/>
      <c r="T28" s="290"/>
      <c r="U28" s="329">
        <v>16</v>
      </c>
      <c r="V28" s="286"/>
      <c r="W28" s="286">
        <v>14</v>
      </c>
      <c r="X28" s="286">
        <v>60</v>
      </c>
      <c r="Y28" s="290">
        <v>3</v>
      </c>
      <c r="Z28" s="329"/>
      <c r="AA28" s="286"/>
      <c r="AB28" s="286"/>
      <c r="AC28" s="286"/>
      <c r="AD28" s="286"/>
      <c r="AE28" s="329"/>
      <c r="AF28" s="286"/>
      <c r="AG28" s="286"/>
      <c r="AH28" s="286"/>
      <c r="AI28" s="290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</row>
    <row r="29" spans="1:94" ht="35.25" customHeight="1">
      <c r="A29" s="286" t="s">
        <v>387</v>
      </c>
      <c r="B29" s="287" t="s">
        <v>392</v>
      </c>
      <c r="C29" s="295">
        <v>1</v>
      </c>
      <c r="D29" s="295"/>
      <c r="E29" s="295"/>
      <c r="F29" s="295"/>
      <c r="G29" s="295"/>
      <c r="H29" s="295"/>
      <c r="I29" s="295">
        <v>4</v>
      </c>
      <c r="J29" s="296">
        <v>120</v>
      </c>
      <c r="K29" s="288">
        <v>30</v>
      </c>
      <c r="L29" s="295">
        <v>16</v>
      </c>
      <c r="M29" s="295"/>
      <c r="N29" s="295">
        <v>14</v>
      </c>
      <c r="O29" s="330">
        <v>90</v>
      </c>
      <c r="P29" s="332">
        <v>16</v>
      </c>
      <c r="Q29" s="295"/>
      <c r="R29" s="295">
        <v>14</v>
      </c>
      <c r="S29" s="295">
        <v>90</v>
      </c>
      <c r="T29" s="330">
        <v>4</v>
      </c>
      <c r="U29" s="329"/>
      <c r="V29" s="286"/>
      <c r="W29" s="286"/>
      <c r="X29" s="295"/>
      <c r="Y29" s="330"/>
      <c r="Z29" s="329"/>
      <c r="AA29" s="286"/>
      <c r="AB29" s="286"/>
      <c r="AC29" s="286"/>
      <c r="AD29" s="286"/>
      <c r="AE29" s="329"/>
      <c r="AF29" s="286"/>
      <c r="AG29" s="286"/>
      <c r="AH29" s="286"/>
      <c r="AI29" s="290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</row>
    <row r="30" spans="1:94" ht="22.5" customHeight="1" thickBot="1">
      <c r="A30" s="286" t="s">
        <v>388</v>
      </c>
      <c r="B30" s="287" t="s">
        <v>397</v>
      </c>
      <c r="C30" s="286">
        <v>2</v>
      </c>
      <c r="D30" s="286"/>
      <c r="E30" s="286"/>
      <c r="F30" s="286"/>
      <c r="G30" s="286">
        <v>2</v>
      </c>
      <c r="H30" s="286"/>
      <c r="I30" s="286">
        <v>4</v>
      </c>
      <c r="J30" s="288">
        <v>120</v>
      </c>
      <c r="K30" s="288">
        <v>30</v>
      </c>
      <c r="L30" s="286">
        <v>16</v>
      </c>
      <c r="M30" s="286">
        <v>14</v>
      </c>
      <c r="N30" s="286"/>
      <c r="O30" s="328">
        <v>90</v>
      </c>
      <c r="P30" s="329"/>
      <c r="Q30" s="286"/>
      <c r="R30" s="286"/>
      <c r="S30" s="286"/>
      <c r="T30" s="331"/>
      <c r="U30" s="329">
        <v>16</v>
      </c>
      <c r="V30" s="286">
        <v>14</v>
      </c>
      <c r="W30" s="286"/>
      <c r="X30" s="286">
        <v>90</v>
      </c>
      <c r="Y30" s="331">
        <v>4</v>
      </c>
      <c r="Z30" s="329"/>
      <c r="AA30" s="286"/>
      <c r="AB30" s="286"/>
      <c r="AC30" s="286"/>
      <c r="AD30" s="328"/>
      <c r="AE30" s="329"/>
      <c r="AF30" s="286"/>
      <c r="AG30" s="286"/>
      <c r="AH30" s="286"/>
      <c r="AI30" s="290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</row>
    <row r="31" spans="1:94" ht="22.5" customHeight="1" thickBot="1" thickTop="1">
      <c r="A31" s="506" t="s">
        <v>339</v>
      </c>
      <c r="B31" s="507"/>
      <c r="C31" s="292">
        <v>6</v>
      </c>
      <c r="D31" s="292">
        <v>1</v>
      </c>
      <c r="E31" s="292">
        <v>1</v>
      </c>
      <c r="F31" s="292"/>
      <c r="G31" s="292">
        <v>3</v>
      </c>
      <c r="H31" s="292"/>
      <c r="I31" s="292">
        <f>SUM(I23:I30)</f>
        <v>30</v>
      </c>
      <c r="J31" s="292">
        <f aca="true" t="shared" si="6" ref="J31:Y31">SUM(J23:J30)</f>
        <v>900</v>
      </c>
      <c r="K31" s="292">
        <f t="shared" si="6"/>
        <v>210</v>
      </c>
      <c r="L31" s="292">
        <f t="shared" si="6"/>
        <v>112</v>
      </c>
      <c r="M31" s="292">
        <f t="shared" si="6"/>
        <v>28</v>
      </c>
      <c r="N31" s="292">
        <f t="shared" si="6"/>
        <v>70</v>
      </c>
      <c r="O31" s="292">
        <f t="shared" si="6"/>
        <v>690</v>
      </c>
      <c r="P31" s="292">
        <f t="shared" si="6"/>
        <v>64</v>
      </c>
      <c r="Q31" s="292">
        <f t="shared" si="6"/>
        <v>0</v>
      </c>
      <c r="R31" s="292">
        <f t="shared" si="6"/>
        <v>56</v>
      </c>
      <c r="S31" s="292">
        <f t="shared" si="6"/>
        <v>360</v>
      </c>
      <c r="T31" s="292">
        <f t="shared" si="6"/>
        <v>16</v>
      </c>
      <c r="U31" s="292">
        <f t="shared" si="6"/>
        <v>48</v>
      </c>
      <c r="V31" s="292">
        <f t="shared" si="6"/>
        <v>28</v>
      </c>
      <c r="W31" s="292">
        <f t="shared" si="6"/>
        <v>14</v>
      </c>
      <c r="X31" s="292">
        <f t="shared" si="6"/>
        <v>330</v>
      </c>
      <c r="Y31" s="292">
        <f t="shared" si="6"/>
        <v>14</v>
      </c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</row>
    <row r="32" spans="1:94" ht="22.5" customHeight="1" thickTop="1">
      <c r="A32" s="504" t="s">
        <v>414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</row>
    <row r="33" spans="1:94" ht="38.25" customHeight="1">
      <c r="A33" s="286" t="s">
        <v>418</v>
      </c>
      <c r="B33" s="287" t="s">
        <v>363</v>
      </c>
      <c r="C33" s="480">
        <v>2</v>
      </c>
      <c r="D33" s="480"/>
      <c r="E33" s="478"/>
      <c r="F33" s="478"/>
      <c r="G33" s="480">
        <v>2</v>
      </c>
      <c r="H33" s="478"/>
      <c r="I33" s="480">
        <v>5</v>
      </c>
      <c r="J33" s="483">
        <v>150</v>
      </c>
      <c r="K33" s="483">
        <v>40</v>
      </c>
      <c r="L33" s="480">
        <v>24</v>
      </c>
      <c r="M33" s="480"/>
      <c r="N33" s="480">
        <v>16</v>
      </c>
      <c r="O33" s="480">
        <v>110</v>
      </c>
      <c r="P33" s="480"/>
      <c r="Q33" s="480"/>
      <c r="R33" s="480"/>
      <c r="S33" s="480"/>
      <c r="T33" s="480"/>
      <c r="U33" s="480">
        <v>24</v>
      </c>
      <c r="V33" s="478"/>
      <c r="W33" s="480">
        <v>16</v>
      </c>
      <c r="X33" s="480">
        <v>110</v>
      </c>
      <c r="Y33" s="480">
        <v>5</v>
      </c>
      <c r="Z33" s="480"/>
      <c r="AA33" s="478"/>
      <c r="AB33" s="478"/>
      <c r="AC33" s="478"/>
      <c r="AD33" s="478"/>
      <c r="AE33" s="478"/>
      <c r="AF33" s="478"/>
      <c r="AG33" s="478"/>
      <c r="AH33" s="478"/>
      <c r="AI33" s="478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</row>
    <row r="34" spans="1:94" ht="39.75" customHeight="1">
      <c r="A34" s="286" t="s">
        <v>419</v>
      </c>
      <c r="B34" s="294" t="s">
        <v>390</v>
      </c>
      <c r="C34" s="485"/>
      <c r="D34" s="485"/>
      <c r="E34" s="482"/>
      <c r="F34" s="482"/>
      <c r="G34" s="485"/>
      <c r="H34" s="482"/>
      <c r="I34" s="485"/>
      <c r="J34" s="486"/>
      <c r="K34" s="486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2"/>
      <c r="W34" s="485"/>
      <c r="X34" s="485"/>
      <c r="Y34" s="485"/>
      <c r="Z34" s="485"/>
      <c r="AA34" s="482"/>
      <c r="AB34" s="482"/>
      <c r="AC34" s="482"/>
      <c r="AD34" s="482"/>
      <c r="AE34" s="482"/>
      <c r="AF34" s="482"/>
      <c r="AG34" s="482"/>
      <c r="AH34" s="482"/>
      <c r="AI34" s="482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</row>
    <row r="35" spans="1:94" ht="24.75" customHeight="1">
      <c r="A35" s="293" t="s">
        <v>420</v>
      </c>
      <c r="B35" s="297" t="s">
        <v>366</v>
      </c>
      <c r="C35" s="480">
        <v>2</v>
      </c>
      <c r="D35" s="480"/>
      <c r="E35" s="478"/>
      <c r="F35" s="478"/>
      <c r="G35" s="478"/>
      <c r="H35" s="478"/>
      <c r="I35" s="480">
        <v>4</v>
      </c>
      <c r="J35" s="483">
        <v>120</v>
      </c>
      <c r="K35" s="483">
        <v>30</v>
      </c>
      <c r="L35" s="480">
        <v>16</v>
      </c>
      <c r="M35" s="478"/>
      <c r="N35" s="480">
        <v>14</v>
      </c>
      <c r="O35" s="480">
        <v>90</v>
      </c>
      <c r="P35" s="478"/>
      <c r="Q35" s="478"/>
      <c r="R35" s="478"/>
      <c r="S35" s="478"/>
      <c r="T35" s="478"/>
      <c r="U35" s="480">
        <v>16</v>
      </c>
      <c r="V35" s="480"/>
      <c r="W35" s="480">
        <v>14</v>
      </c>
      <c r="X35" s="480">
        <v>90</v>
      </c>
      <c r="Y35" s="480">
        <v>4</v>
      </c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</row>
    <row r="36" spans="1:94" ht="24.75" customHeight="1">
      <c r="A36" s="293" t="s">
        <v>421</v>
      </c>
      <c r="B36" s="294" t="s">
        <v>367</v>
      </c>
      <c r="C36" s="485"/>
      <c r="D36" s="485"/>
      <c r="E36" s="482"/>
      <c r="F36" s="482"/>
      <c r="G36" s="482"/>
      <c r="H36" s="482"/>
      <c r="I36" s="485"/>
      <c r="J36" s="486"/>
      <c r="K36" s="486"/>
      <c r="L36" s="485"/>
      <c r="M36" s="482"/>
      <c r="N36" s="485"/>
      <c r="O36" s="485"/>
      <c r="P36" s="482"/>
      <c r="Q36" s="482"/>
      <c r="R36" s="482"/>
      <c r="S36" s="482"/>
      <c r="T36" s="482"/>
      <c r="U36" s="485"/>
      <c r="V36" s="485"/>
      <c r="W36" s="485"/>
      <c r="X36" s="485"/>
      <c r="Y36" s="485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</row>
    <row r="37" spans="1:94" ht="24.75" customHeight="1">
      <c r="A37" s="293" t="s">
        <v>422</v>
      </c>
      <c r="B37" s="294" t="s">
        <v>368</v>
      </c>
      <c r="C37" s="478"/>
      <c r="D37" s="480">
        <v>1</v>
      </c>
      <c r="E37" s="480"/>
      <c r="F37" s="478"/>
      <c r="G37" s="480">
        <v>1</v>
      </c>
      <c r="H37" s="478"/>
      <c r="I37" s="480">
        <v>4</v>
      </c>
      <c r="J37" s="483">
        <v>120</v>
      </c>
      <c r="K37" s="483">
        <v>40</v>
      </c>
      <c r="L37" s="480">
        <v>24</v>
      </c>
      <c r="M37" s="480">
        <v>16</v>
      </c>
      <c r="N37" s="480"/>
      <c r="O37" s="480">
        <v>80</v>
      </c>
      <c r="P37" s="480">
        <v>24</v>
      </c>
      <c r="Q37" s="480">
        <v>16</v>
      </c>
      <c r="R37" s="480"/>
      <c r="S37" s="480">
        <v>80</v>
      </c>
      <c r="T37" s="480">
        <v>4</v>
      </c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</row>
    <row r="38" spans="1:94" ht="21.75" customHeight="1">
      <c r="A38" s="293" t="s">
        <v>423</v>
      </c>
      <c r="B38" s="294" t="s">
        <v>369</v>
      </c>
      <c r="C38" s="482"/>
      <c r="D38" s="485"/>
      <c r="E38" s="485"/>
      <c r="F38" s="482"/>
      <c r="G38" s="485"/>
      <c r="H38" s="482"/>
      <c r="I38" s="485"/>
      <c r="J38" s="486"/>
      <c r="K38" s="486"/>
      <c r="L38" s="485"/>
      <c r="M38" s="485"/>
      <c r="N38" s="485"/>
      <c r="O38" s="485"/>
      <c r="P38" s="485"/>
      <c r="Q38" s="485"/>
      <c r="R38" s="485"/>
      <c r="S38" s="485"/>
      <c r="T38" s="485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</row>
    <row r="39" spans="1:94" ht="36" customHeight="1">
      <c r="A39" s="293" t="s">
        <v>424</v>
      </c>
      <c r="B39" s="294" t="s">
        <v>370</v>
      </c>
      <c r="C39" s="478"/>
      <c r="D39" s="480">
        <v>1</v>
      </c>
      <c r="E39" s="480"/>
      <c r="F39" s="478"/>
      <c r="G39" s="478"/>
      <c r="H39" s="478"/>
      <c r="I39" s="480">
        <v>3</v>
      </c>
      <c r="J39" s="483">
        <v>90</v>
      </c>
      <c r="K39" s="483">
        <v>30</v>
      </c>
      <c r="L39" s="480">
        <v>16</v>
      </c>
      <c r="M39" s="480">
        <v>14</v>
      </c>
      <c r="N39" s="478"/>
      <c r="O39" s="480">
        <v>60</v>
      </c>
      <c r="P39" s="480">
        <v>16</v>
      </c>
      <c r="Q39" s="480">
        <v>14</v>
      </c>
      <c r="R39" s="478"/>
      <c r="S39" s="480">
        <v>60</v>
      </c>
      <c r="T39" s="480">
        <v>3</v>
      </c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</row>
    <row r="40" spans="1:94" ht="36" customHeight="1">
      <c r="A40" s="293" t="s">
        <v>425</v>
      </c>
      <c r="B40" s="294" t="s">
        <v>391</v>
      </c>
      <c r="C40" s="482"/>
      <c r="D40" s="485"/>
      <c r="E40" s="485"/>
      <c r="F40" s="482"/>
      <c r="G40" s="482"/>
      <c r="H40" s="482"/>
      <c r="I40" s="485"/>
      <c r="J40" s="486"/>
      <c r="K40" s="486"/>
      <c r="L40" s="485"/>
      <c r="M40" s="485"/>
      <c r="N40" s="482"/>
      <c r="O40" s="485"/>
      <c r="P40" s="485"/>
      <c r="Q40" s="485"/>
      <c r="R40" s="482"/>
      <c r="S40" s="485"/>
      <c r="T40" s="485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</row>
    <row r="41" spans="1:94" ht="21" customHeight="1">
      <c r="A41" s="293" t="s">
        <v>426</v>
      </c>
      <c r="B41" s="294" t="s">
        <v>371</v>
      </c>
      <c r="C41" s="478"/>
      <c r="D41" s="480">
        <v>2</v>
      </c>
      <c r="E41" s="478"/>
      <c r="F41" s="478"/>
      <c r="G41" s="480">
        <v>2</v>
      </c>
      <c r="H41" s="478"/>
      <c r="I41" s="480">
        <v>3</v>
      </c>
      <c r="J41" s="483">
        <v>90</v>
      </c>
      <c r="K41" s="483">
        <v>30</v>
      </c>
      <c r="L41" s="480">
        <v>16</v>
      </c>
      <c r="M41" s="480">
        <v>14</v>
      </c>
      <c r="N41" s="478"/>
      <c r="O41" s="480">
        <v>60</v>
      </c>
      <c r="P41" s="478"/>
      <c r="Q41" s="478"/>
      <c r="R41" s="478"/>
      <c r="S41" s="478"/>
      <c r="T41" s="478"/>
      <c r="U41" s="480">
        <v>16</v>
      </c>
      <c r="V41" s="480">
        <v>14</v>
      </c>
      <c r="W41" s="480"/>
      <c r="X41" s="480">
        <v>60</v>
      </c>
      <c r="Y41" s="480">
        <v>3</v>
      </c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</row>
    <row r="42" spans="1:94" ht="23.25" customHeight="1" thickBot="1">
      <c r="A42" s="293" t="s">
        <v>427</v>
      </c>
      <c r="B42" s="294" t="s">
        <v>395</v>
      </c>
      <c r="C42" s="479"/>
      <c r="D42" s="481"/>
      <c r="E42" s="479"/>
      <c r="F42" s="479"/>
      <c r="G42" s="481"/>
      <c r="H42" s="479"/>
      <c r="I42" s="481"/>
      <c r="J42" s="484"/>
      <c r="K42" s="484"/>
      <c r="L42" s="481"/>
      <c r="M42" s="481"/>
      <c r="N42" s="479"/>
      <c r="O42" s="481"/>
      <c r="P42" s="479"/>
      <c r="Q42" s="479"/>
      <c r="R42" s="479"/>
      <c r="S42" s="479"/>
      <c r="T42" s="479"/>
      <c r="U42" s="481"/>
      <c r="V42" s="481"/>
      <c r="W42" s="481"/>
      <c r="X42" s="481"/>
      <c r="Y42" s="481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</row>
    <row r="43" spans="1:94" ht="22.5" customHeight="1" thickBot="1" thickTop="1">
      <c r="A43" s="522" t="s">
        <v>428</v>
      </c>
      <c r="B43" s="523"/>
      <c r="C43" s="292">
        <v>2</v>
      </c>
      <c r="D43" s="292">
        <v>3</v>
      </c>
      <c r="E43" s="292"/>
      <c r="F43" s="292"/>
      <c r="G43" s="292">
        <v>3</v>
      </c>
      <c r="H43" s="292"/>
      <c r="I43" s="292">
        <f>SUM(I33:I42)</f>
        <v>19</v>
      </c>
      <c r="J43" s="292">
        <f aca="true" t="shared" si="7" ref="J43:Y43">SUM(J33:J42)</f>
        <v>570</v>
      </c>
      <c r="K43" s="292">
        <f t="shared" si="7"/>
        <v>170</v>
      </c>
      <c r="L43" s="292">
        <f t="shared" si="7"/>
        <v>96</v>
      </c>
      <c r="M43" s="292">
        <f t="shared" si="7"/>
        <v>44</v>
      </c>
      <c r="N43" s="292">
        <f t="shared" si="7"/>
        <v>30</v>
      </c>
      <c r="O43" s="292">
        <f t="shared" si="7"/>
        <v>400</v>
      </c>
      <c r="P43" s="292">
        <f t="shared" si="7"/>
        <v>40</v>
      </c>
      <c r="Q43" s="292">
        <f t="shared" si="7"/>
        <v>30</v>
      </c>
      <c r="R43" s="292">
        <f t="shared" si="7"/>
        <v>0</v>
      </c>
      <c r="S43" s="292">
        <f t="shared" si="7"/>
        <v>140</v>
      </c>
      <c r="T43" s="292">
        <f t="shared" si="7"/>
        <v>7</v>
      </c>
      <c r="U43" s="292">
        <f t="shared" si="7"/>
        <v>56</v>
      </c>
      <c r="V43" s="292">
        <f t="shared" si="7"/>
        <v>14</v>
      </c>
      <c r="W43" s="292">
        <f t="shared" si="7"/>
        <v>30</v>
      </c>
      <c r="X43" s="292">
        <f t="shared" si="7"/>
        <v>260</v>
      </c>
      <c r="Y43" s="292">
        <f t="shared" si="7"/>
        <v>12</v>
      </c>
      <c r="Z43" s="292"/>
      <c r="AA43" s="292">
        <f aca="true" t="shared" si="8" ref="AA43:AI43">SUM(AA35:AA42)</f>
        <v>0</v>
      </c>
      <c r="AB43" s="292">
        <f t="shared" si="8"/>
        <v>0</v>
      </c>
      <c r="AC43" s="292">
        <f t="shared" si="8"/>
        <v>0</v>
      </c>
      <c r="AD43" s="292">
        <f t="shared" si="8"/>
        <v>0</v>
      </c>
      <c r="AE43" s="292">
        <f t="shared" si="8"/>
        <v>0</v>
      </c>
      <c r="AF43" s="292">
        <f t="shared" si="8"/>
        <v>0</v>
      </c>
      <c r="AG43" s="292">
        <f t="shared" si="8"/>
        <v>0</v>
      </c>
      <c r="AH43" s="292">
        <f t="shared" si="8"/>
        <v>0</v>
      </c>
      <c r="AI43" s="292">
        <f t="shared" si="8"/>
        <v>0</v>
      </c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</row>
    <row r="44" spans="1:94" ht="22.5" customHeight="1" thickBot="1" thickTop="1">
      <c r="A44" s="506" t="s">
        <v>333</v>
      </c>
      <c r="B44" s="507"/>
      <c r="C44" s="298">
        <f aca="true" t="shared" si="9" ref="C44:H44">C43+C31</f>
        <v>8</v>
      </c>
      <c r="D44" s="298">
        <f t="shared" si="9"/>
        <v>4</v>
      </c>
      <c r="E44" s="298">
        <f t="shared" si="9"/>
        <v>1</v>
      </c>
      <c r="F44" s="298">
        <f t="shared" si="9"/>
        <v>0</v>
      </c>
      <c r="G44" s="298">
        <f t="shared" si="9"/>
        <v>6</v>
      </c>
      <c r="H44" s="298">
        <f t="shared" si="9"/>
        <v>0</v>
      </c>
      <c r="I44" s="298">
        <f>I43+I31</f>
        <v>49</v>
      </c>
      <c r="J44" s="298">
        <f aca="true" t="shared" si="10" ref="J44:Y44">J43+J31</f>
        <v>1470</v>
      </c>
      <c r="K44" s="298">
        <f t="shared" si="10"/>
        <v>380</v>
      </c>
      <c r="L44" s="298">
        <f t="shared" si="10"/>
        <v>208</v>
      </c>
      <c r="M44" s="298">
        <f t="shared" si="10"/>
        <v>72</v>
      </c>
      <c r="N44" s="298">
        <f t="shared" si="10"/>
        <v>100</v>
      </c>
      <c r="O44" s="298">
        <f t="shared" si="10"/>
        <v>1090</v>
      </c>
      <c r="P44" s="298">
        <f t="shared" si="10"/>
        <v>104</v>
      </c>
      <c r="Q44" s="298">
        <f t="shared" si="10"/>
        <v>30</v>
      </c>
      <c r="R44" s="298">
        <f t="shared" si="10"/>
        <v>56</v>
      </c>
      <c r="S44" s="298">
        <f t="shared" si="10"/>
        <v>500</v>
      </c>
      <c r="T44" s="298">
        <f t="shared" si="10"/>
        <v>23</v>
      </c>
      <c r="U44" s="298">
        <f t="shared" si="10"/>
        <v>104</v>
      </c>
      <c r="V44" s="298">
        <f t="shared" si="10"/>
        <v>42</v>
      </c>
      <c r="W44" s="298">
        <f t="shared" si="10"/>
        <v>44</v>
      </c>
      <c r="X44" s="298">
        <f t="shared" si="10"/>
        <v>590</v>
      </c>
      <c r="Y44" s="298">
        <f t="shared" si="10"/>
        <v>26</v>
      </c>
      <c r="Z44" s="298"/>
      <c r="AA44" s="298">
        <f aca="true" t="shared" si="11" ref="AA44:AI44">SUM(AA31+AA43)</f>
        <v>0</v>
      </c>
      <c r="AB44" s="298">
        <f t="shared" si="11"/>
        <v>0</v>
      </c>
      <c r="AC44" s="298">
        <f t="shared" si="11"/>
        <v>0</v>
      </c>
      <c r="AD44" s="298">
        <f t="shared" si="11"/>
        <v>0</v>
      </c>
      <c r="AE44" s="298">
        <f t="shared" si="11"/>
        <v>0</v>
      </c>
      <c r="AF44" s="298">
        <f t="shared" si="11"/>
        <v>0</v>
      </c>
      <c r="AG44" s="298">
        <f t="shared" si="11"/>
        <v>0</v>
      </c>
      <c r="AH44" s="298">
        <f t="shared" si="11"/>
        <v>0</v>
      </c>
      <c r="AI44" s="298">
        <f t="shared" si="11"/>
        <v>0</v>
      </c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</row>
    <row r="45" spans="1:94" ht="22.5" customHeight="1" thickTop="1">
      <c r="A45" s="517" t="s">
        <v>337</v>
      </c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</row>
    <row r="46" spans="1:94" ht="22.5" customHeight="1" thickBot="1">
      <c r="A46" s="299" t="s">
        <v>393</v>
      </c>
      <c r="B46" s="287" t="s">
        <v>377</v>
      </c>
      <c r="C46" s="271"/>
      <c r="D46" s="271">
        <v>3</v>
      </c>
      <c r="E46" s="271"/>
      <c r="F46" s="271"/>
      <c r="G46" s="271"/>
      <c r="H46" s="271"/>
      <c r="I46" s="286">
        <v>11</v>
      </c>
      <c r="J46" s="271">
        <v>330</v>
      </c>
      <c r="K46" s="271"/>
      <c r="L46" s="271"/>
      <c r="M46" s="271"/>
      <c r="N46" s="271"/>
      <c r="O46" s="271">
        <v>330</v>
      </c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>
        <v>330</v>
      </c>
      <c r="AD46" s="271">
        <v>11</v>
      </c>
      <c r="AE46" s="271"/>
      <c r="AF46" s="271"/>
      <c r="AG46" s="271"/>
      <c r="AH46" s="271"/>
      <c r="AI46" s="271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</row>
    <row r="47" spans="1:94" ht="22.5" customHeight="1" thickBot="1" thickTop="1">
      <c r="A47" s="506" t="s">
        <v>340</v>
      </c>
      <c r="B47" s="507"/>
      <c r="C47" s="281"/>
      <c r="D47" s="281">
        <v>1</v>
      </c>
      <c r="E47" s="281"/>
      <c r="F47" s="281"/>
      <c r="G47" s="281"/>
      <c r="H47" s="281"/>
      <c r="I47" s="281">
        <v>11</v>
      </c>
      <c r="J47" s="281">
        <f>J46</f>
        <v>330</v>
      </c>
      <c r="K47" s="281"/>
      <c r="L47" s="281"/>
      <c r="M47" s="281"/>
      <c r="N47" s="281"/>
      <c r="O47" s="281">
        <f>O46</f>
        <v>330</v>
      </c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>
        <f aca="true" t="shared" si="12" ref="AA47:AI47">SUM(AA46:AA46)</f>
        <v>0</v>
      </c>
      <c r="AB47" s="281">
        <f t="shared" si="12"/>
        <v>0</v>
      </c>
      <c r="AC47" s="281">
        <f t="shared" si="12"/>
        <v>330</v>
      </c>
      <c r="AD47" s="281">
        <f t="shared" si="12"/>
        <v>11</v>
      </c>
      <c r="AE47" s="281">
        <f t="shared" si="12"/>
        <v>0</v>
      </c>
      <c r="AF47" s="281">
        <f t="shared" si="12"/>
        <v>0</v>
      </c>
      <c r="AG47" s="281">
        <f t="shared" si="12"/>
        <v>0</v>
      </c>
      <c r="AH47" s="281">
        <f t="shared" si="12"/>
        <v>0</v>
      </c>
      <c r="AI47" s="281">
        <f t="shared" si="12"/>
        <v>0</v>
      </c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</row>
    <row r="48" spans="1:94" ht="22.5" customHeight="1" thickTop="1">
      <c r="A48" s="517" t="s">
        <v>338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</row>
    <row r="49" spans="1:94" ht="22.5" customHeight="1">
      <c r="A49" s="299" t="s">
        <v>394</v>
      </c>
      <c r="B49" s="287" t="s">
        <v>415</v>
      </c>
      <c r="C49" s="271"/>
      <c r="D49" s="271"/>
      <c r="E49" s="271"/>
      <c r="F49" s="271"/>
      <c r="G49" s="271"/>
      <c r="H49" s="271"/>
      <c r="I49" s="286">
        <v>19</v>
      </c>
      <c r="J49" s="271">
        <v>570</v>
      </c>
      <c r="K49" s="271"/>
      <c r="L49" s="271"/>
      <c r="M49" s="271"/>
      <c r="N49" s="271"/>
      <c r="O49" s="271">
        <v>570</v>
      </c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>
        <v>570</v>
      </c>
      <c r="AD49" s="271">
        <v>19</v>
      </c>
      <c r="AE49" s="271"/>
      <c r="AF49" s="271"/>
      <c r="AG49" s="271"/>
      <c r="AH49" s="271"/>
      <c r="AI49" s="271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</row>
    <row r="50" spans="1:94" ht="22.5" customHeight="1" thickBot="1">
      <c r="A50" s="300"/>
      <c r="B50" s="287"/>
      <c r="C50" s="272"/>
      <c r="D50" s="272"/>
      <c r="E50" s="272"/>
      <c r="F50" s="272"/>
      <c r="G50" s="272"/>
      <c r="H50" s="272"/>
      <c r="I50" s="286"/>
      <c r="J50" s="271"/>
      <c r="K50" s="271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</row>
    <row r="51" spans="1:94" ht="22.5" customHeight="1" thickBot="1" thickTop="1">
      <c r="A51" s="506" t="s">
        <v>341</v>
      </c>
      <c r="B51" s="507"/>
      <c r="C51" s="281"/>
      <c r="D51" s="281"/>
      <c r="E51" s="281"/>
      <c r="F51" s="281"/>
      <c r="G51" s="281"/>
      <c r="H51" s="281"/>
      <c r="I51" s="281">
        <v>19</v>
      </c>
      <c r="J51" s="281">
        <f>J49</f>
        <v>570</v>
      </c>
      <c r="K51" s="281"/>
      <c r="L51" s="281"/>
      <c r="M51" s="281"/>
      <c r="N51" s="281"/>
      <c r="O51" s="281">
        <f>O49</f>
        <v>570</v>
      </c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>
        <f>AC49</f>
        <v>570</v>
      </c>
      <c r="AD51" s="281">
        <f>AD49</f>
        <v>19</v>
      </c>
      <c r="AE51" s="281">
        <f>SUM(AE49:AE50)</f>
        <v>0</v>
      </c>
      <c r="AF51" s="281">
        <f>SUM(AF49:AF50)</f>
        <v>0</v>
      </c>
      <c r="AG51" s="281">
        <f>SUM(AG49:AG50)</f>
        <v>0</v>
      </c>
      <c r="AH51" s="281">
        <f>SUM(AH49:AH50)</f>
        <v>0</v>
      </c>
      <c r="AI51" s="281">
        <f>SUM(AI49:AI50)</f>
        <v>0</v>
      </c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</row>
    <row r="52" spans="1:94" ht="22.5" customHeight="1" thickBot="1" thickTop="1">
      <c r="A52" s="506" t="s">
        <v>276</v>
      </c>
      <c r="B52" s="507"/>
      <c r="C52" s="298">
        <f>C44+C47+C20</f>
        <v>8</v>
      </c>
      <c r="D52" s="298">
        <f>D44+D47+D20</f>
        <v>8</v>
      </c>
      <c r="E52" s="298">
        <f>E44+E47+E20</f>
        <v>1</v>
      </c>
      <c r="F52" s="298">
        <f>F44+F47+F20</f>
        <v>0</v>
      </c>
      <c r="G52" s="298">
        <f>G44+G47+G20</f>
        <v>6</v>
      </c>
      <c r="H52" s="298">
        <f>H44+H31+H47+H20</f>
        <v>0</v>
      </c>
      <c r="I52" s="298">
        <f aca="true" t="shared" si="13" ref="I52:AD52">SUM(I51,I47,I44,I20)</f>
        <v>90</v>
      </c>
      <c r="J52" s="298">
        <f t="shared" si="13"/>
        <v>2700</v>
      </c>
      <c r="K52" s="298">
        <f t="shared" si="13"/>
        <v>490</v>
      </c>
      <c r="L52" s="298">
        <f t="shared" si="13"/>
        <v>246</v>
      </c>
      <c r="M52" s="298">
        <f t="shared" si="13"/>
        <v>144</v>
      </c>
      <c r="N52" s="298">
        <f t="shared" si="13"/>
        <v>100</v>
      </c>
      <c r="O52" s="298">
        <f t="shared" si="13"/>
        <v>2210</v>
      </c>
      <c r="P52" s="298">
        <f t="shared" si="13"/>
        <v>128</v>
      </c>
      <c r="Q52" s="298">
        <f t="shared" si="13"/>
        <v>66</v>
      </c>
      <c r="R52" s="298">
        <f t="shared" si="13"/>
        <v>56</v>
      </c>
      <c r="S52" s="298">
        <f t="shared" si="13"/>
        <v>620</v>
      </c>
      <c r="T52" s="298">
        <f t="shared" si="13"/>
        <v>29</v>
      </c>
      <c r="U52" s="298">
        <f t="shared" si="13"/>
        <v>118</v>
      </c>
      <c r="V52" s="298">
        <f t="shared" si="13"/>
        <v>78</v>
      </c>
      <c r="W52" s="298">
        <f t="shared" si="13"/>
        <v>44</v>
      </c>
      <c r="X52" s="298">
        <f t="shared" si="13"/>
        <v>690</v>
      </c>
      <c r="Y52" s="298">
        <f t="shared" si="13"/>
        <v>31</v>
      </c>
      <c r="Z52" s="298">
        <f t="shared" si="13"/>
        <v>0</v>
      </c>
      <c r="AA52" s="298">
        <f t="shared" si="13"/>
        <v>0</v>
      </c>
      <c r="AB52" s="298">
        <f t="shared" si="13"/>
        <v>0</v>
      </c>
      <c r="AC52" s="298">
        <f t="shared" si="13"/>
        <v>900</v>
      </c>
      <c r="AD52" s="298">
        <f t="shared" si="13"/>
        <v>30</v>
      </c>
      <c r="AE52" s="298">
        <f>AE20+AE44+AE47+AE51</f>
        <v>0</v>
      </c>
      <c r="AF52" s="298">
        <f>AF20+AF44+AF47+AF51</f>
        <v>0</v>
      </c>
      <c r="AG52" s="298">
        <f>AG20+AG44+AG47+AG51</f>
        <v>0</v>
      </c>
      <c r="AH52" s="298">
        <f>AH20+AH44+AH47+AH51</f>
        <v>0</v>
      </c>
      <c r="AI52" s="298">
        <f>AI20+AI44+AI47+AI51</f>
        <v>0</v>
      </c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</row>
    <row r="53" spans="1:94" ht="36" customHeight="1" thickBot="1" thickTop="1">
      <c r="A53" s="301"/>
      <c r="B53" s="302"/>
      <c r="C53" s="303"/>
      <c r="D53" s="301"/>
      <c r="E53" s="301"/>
      <c r="F53" s="304"/>
      <c r="G53" s="304"/>
      <c r="H53" s="301"/>
      <c r="I53" s="301"/>
      <c r="J53" s="301"/>
      <c r="K53" s="512" t="s">
        <v>347</v>
      </c>
      <c r="L53" s="513"/>
      <c r="M53" s="513"/>
      <c r="N53" s="513"/>
      <c r="O53" s="514"/>
      <c r="P53" s="508">
        <f>SUM(P52:R52)</f>
        <v>250</v>
      </c>
      <c r="Q53" s="508"/>
      <c r="R53" s="508"/>
      <c r="S53" s="508"/>
      <c r="T53" s="508"/>
      <c r="U53" s="508">
        <f>SUM(U52:W52)</f>
        <v>240</v>
      </c>
      <c r="V53" s="508"/>
      <c r="W53" s="508"/>
      <c r="X53" s="508"/>
      <c r="Y53" s="508"/>
      <c r="Z53" s="508">
        <f>Z15+AA15+AB15+Z19+AA19+AB19+Z31+AA31+AB31+Z43+AA43+AB43</f>
        <v>0</v>
      </c>
      <c r="AA53" s="508"/>
      <c r="AB53" s="508"/>
      <c r="AC53" s="508"/>
      <c r="AD53" s="508"/>
      <c r="AE53" s="508">
        <f>AE52+AF52+AG52</f>
        <v>0</v>
      </c>
      <c r="AF53" s="508"/>
      <c r="AG53" s="508"/>
      <c r="AH53" s="508"/>
      <c r="AI53" s="508"/>
      <c r="AJ53" s="305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</row>
    <row r="54" spans="1:94" ht="27.75" customHeight="1" thickBot="1" thickTop="1">
      <c r="A54" s="306"/>
      <c r="B54" s="307"/>
      <c r="C54" s="306"/>
      <c r="D54" s="306"/>
      <c r="E54" s="306"/>
      <c r="F54" s="306"/>
      <c r="G54" s="306"/>
      <c r="H54" s="306"/>
      <c r="I54" s="306"/>
      <c r="J54" s="308"/>
      <c r="K54" s="509" t="s">
        <v>262</v>
      </c>
      <c r="L54" s="510"/>
      <c r="M54" s="510"/>
      <c r="N54" s="510"/>
      <c r="O54" s="511"/>
      <c r="P54" s="500">
        <v>4</v>
      </c>
      <c r="Q54" s="500"/>
      <c r="R54" s="500"/>
      <c r="S54" s="500"/>
      <c r="T54" s="500"/>
      <c r="U54" s="500">
        <v>4</v>
      </c>
      <c r="V54" s="500"/>
      <c r="W54" s="500"/>
      <c r="X54" s="500"/>
      <c r="Y54" s="500"/>
      <c r="Z54" s="500"/>
      <c r="AA54" s="500"/>
      <c r="AB54" s="500"/>
      <c r="AC54" s="500"/>
      <c r="AD54" s="500"/>
      <c r="AE54" s="500"/>
      <c r="AF54" s="500"/>
      <c r="AG54" s="500"/>
      <c r="AH54" s="500"/>
      <c r="AI54" s="500"/>
      <c r="AJ54" s="305">
        <v>8</v>
      </c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</row>
    <row r="55" spans="1:94" ht="27.75" customHeight="1" thickBot="1" thickTop="1">
      <c r="A55" s="306"/>
      <c r="B55" s="307"/>
      <c r="C55" s="306"/>
      <c r="D55" s="309"/>
      <c r="E55" s="309"/>
      <c r="F55" s="309"/>
      <c r="G55" s="309"/>
      <c r="H55" s="309"/>
      <c r="I55" s="309"/>
      <c r="J55" s="309"/>
      <c r="K55" s="509" t="s">
        <v>129</v>
      </c>
      <c r="L55" s="510"/>
      <c r="M55" s="510"/>
      <c r="N55" s="510"/>
      <c r="O55" s="511"/>
      <c r="P55" s="500">
        <v>3</v>
      </c>
      <c r="Q55" s="500"/>
      <c r="R55" s="500"/>
      <c r="S55" s="500"/>
      <c r="T55" s="500"/>
      <c r="U55" s="500">
        <v>4</v>
      </c>
      <c r="V55" s="500"/>
      <c r="W55" s="500"/>
      <c r="X55" s="500"/>
      <c r="Y55" s="500"/>
      <c r="Z55" s="500">
        <v>1</v>
      </c>
      <c r="AA55" s="500"/>
      <c r="AB55" s="500"/>
      <c r="AC55" s="500"/>
      <c r="AD55" s="500"/>
      <c r="AE55" s="500"/>
      <c r="AF55" s="500"/>
      <c r="AG55" s="500"/>
      <c r="AH55" s="500"/>
      <c r="AI55" s="500"/>
      <c r="AJ55" s="305">
        <v>8</v>
      </c>
      <c r="AK55" s="199"/>
      <c r="AL55" s="310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</row>
    <row r="56" spans="1:94" ht="27.75" customHeight="1" thickBot="1" thickTop="1">
      <c r="A56" s="306"/>
      <c r="B56" s="307"/>
      <c r="C56" s="306"/>
      <c r="D56" s="306"/>
      <c r="E56" s="306"/>
      <c r="F56" s="306"/>
      <c r="G56" s="306"/>
      <c r="H56" s="306"/>
      <c r="I56" s="306"/>
      <c r="J56" s="306"/>
      <c r="K56" s="509" t="s">
        <v>125</v>
      </c>
      <c r="L56" s="510"/>
      <c r="M56" s="510"/>
      <c r="N56" s="510"/>
      <c r="O56" s="511"/>
      <c r="P56" s="500"/>
      <c r="Q56" s="500"/>
      <c r="R56" s="500"/>
      <c r="S56" s="500"/>
      <c r="T56" s="500"/>
      <c r="U56" s="500">
        <v>1</v>
      </c>
      <c r="V56" s="500"/>
      <c r="W56" s="500"/>
      <c r="X56" s="500"/>
      <c r="Y56" s="500"/>
      <c r="Z56" s="500"/>
      <c r="AA56" s="500"/>
      <c r="AB56" s="500"/>
      <c r="AC56" s="500"/>
      <c r="AD56" s="500"/>
      <c r="AE56" s="500"/>
      <c r="AF56" s="500"/>
      <c r="AG56" s="500"/>
      <c r="AH56" s="500"/>
      <c r="AI56" s="500"/>
      <c r="AJ56" s="305">
        <v>1</v>
      </c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</row>
    <row r="57" spans="1:94" ht="27.75" customHeight="1" thickBot="1" thickTop="1">
      <c r="A57" s="306"/>
      <c r="B57" s="307"/>
      <c r="C57" s="306"/>
      <c r="D57" s="306"/>
      <c r="E57" s="306"/>
      <c r="F57" s="306"/>
      <c r="G57" s="306"/>
      <c r="H57" s="306"/>
      <c r="I57" s="306"/>
      <c r="J57" s="306"/>
      <c r="K57" s="509" t="s">
        <v>126</v>
      </c>
      <c r="L57" s="510"/>
      <c r="M57" s="510"/>
      <c r="N57" s="510"/>
      <c r="O57" s="511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500"/>
      <c r="AI57" s="500"/>
      <c r="AJ57" s="305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</row>
    <row r="58" spans="1:94" ht="39" customHeight="1" thickBot="1" thickTop="1">
      <c r="A58" s="306"/>
      <c r="B58" s="307"/>
      <c r="C58" s="306"/>
      <c r="D58" s="306"/>
      <c r="E58" s="306"/>
      <c r="F58" s="306"/>
      <c r="G58" s="306"/>
      <c r="H58" s="306"/>
      <c r="I58" s="306"/>
      <c r="J58" s="306"/>
      <c r="K58" s="519" t="s">
        <v>325</v>
      </c>
      <c r="L58" s="520"/>
      <c r="M58" s="520"/>
      <c r="N58" s="520"/>
      <c r="O58" s="521"/>
      <c r="P58" s="500">
        <v>2</v>
      </c>
      <c r="Q58" s="500"/>
      <c r="R58" s="500"/>
      <c r="S58" s="500"/>
      <c r="T58" s="500"/>
      <c r="U58" s="500">
        <v>4</v>
      </c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 s="500"/>
      <c r="AI58" s="500"/>
      <c r="AJ58" s="305">
        <v>6</v>
      </c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</row>
    <row r="59" spans="1:94" ht="42" customHeight="1" thickBot="1" thickTop="1">
      <c r="A59" s="306"/>
      <c r="B59" s="311"/>
      <c r="C59" s="306"/>
      <c r="D59" s="306"/>
      <c r="E59" s="306"/>
      <c r="F59" s="306"/>
      <c r="G59" s="306"/>
      <c r="H59" s="306"/>
      <c r="I59" s="306"/>
      <c r="J59" s="306"/>
      <c r="K59" s="501" t="s">
        <v>330</v>
      </c>
      <c r="L59" s="502"/>
      <c r="M59" s="502"/>
      <c r="N59" s="502"/>
      <c r="O59" s="503"/>
      <c r="P59" s="500"/>
      <c r="Q59" s="500"/>
      <c r="R59" s="500"/>
      <c r="S59" s="500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500"/>
      <c r="AE59" s="500"/>
      <c r="AF59" s="500"/>
      <c r="AG59" s="500"/>
      <c r="AH59" s="500"/>
      <c r="AI59" s="500"/>
      <c r="AJ59" s="305">
        <f>SUM(P59:AI59)</f>
        <v>0</v>
      </c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</row>
    <row r="60" spans="1:94" ht="33.75" customHeight="1" thickTop="1">
      <c r="A60" s="306"/>
      <c r="B60" s="311"/>
      <c r="C60" s="306"/>
      <c r="D60" s="306"/>
      <c r="E60" s="306"/>
      <c r="F60" s="306"/>
      <c r="G60" s="306"/>
      <c r="H60" s="306"/>
      <c r="I60" s="306"/>
      <c r="J60" s="306"/>
      <c r="K60" s="312"/>
      <c r="L60" s="312"/>
      <c r="M60" s="312"/>
      <c r="N60" s="312"/>
      <c r="O60" s="312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11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</row>
    <row r="61" spans="1:94" ht="20.25" customHeight="1">
      <c r="A61" s="200"/>
      <c r="B61" s="208" t="s">
        <v>404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</row>
    <row r="62" spans="1:94" ht="18.75">
      <c r="A62" s="200"/>
      <c r="B62" s="324" t="s">
        <v>405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</row>
    <row r="63" spans="1:94" ht="18.75">
      <c r="A63" s="200"/>
      <c r="B63" s="208" t="s">
        <v>406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</row>
    <row r="64" spans="1:94" ht="24" customHeight="1">
      <c r="A64" s="200"/>
      <c r="B64" s="324" t="s">
        <v>405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</row>
    <row r="65" spans="1:94" ht="18.75">
      <c r="A65" s="200"/>
      <c r="B65" s="208" t="s">
        <v>407</v>
      </c>
      <c r="C65" s="197"/>
      <c r="D65" s="197"/>
      <c r="E65" s="197"/>
      <c r="F65" s="197"/>
      <c r="G65" s="197"/>
      <c r="H65" s="197"/>
      <c r="I65" s="197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</row>
    <row r="66" spans="1:94" ht="18.75">
      <c r="A66" s="200"/>
      <c r="B66" s="325" t="s">
        <v>405</v>
      </c>
      <c r="C66" s="197"/>
      <c r="D66" s="197"/>
      <c r="E66" s="197"/>
      <c r="F66" s="197"/>
      <c r="G66" s="197"/>
      <c r="H66" s="197"/>
      <c r="I66" s="197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</row>
    <row r="67" spans="1:94" ht="28.5" customHeight="1">
      <c r="A67" s="200"/>
      <c r="B67" s="197" t="s">
        <v>408</v>
      </c>
      <c r="C67" s="197"/>
      <c r="D67" s="197"/>
      <c r="E67" s="197"/>
      <c r="F67" s="197"/>
      <c r="G67" s="197"/>
      <c r="H67" s="197"/>
      <c r="I67" s="197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</row>
    <row r="68" spans="1:94" ht="33" customHeight="1">
      <c r="A68" s="199"/>
      <c r="B68" s="325" t="s">
        <v>405</v>
      </c>
      <c r="C68" s="197"/>
      <c r="D68" s="197"/>
      <c r="E68" s="197"/>
      <c r="F68" s="197"/>
      <c r="G68" s="197"/>
      <c r="H68" s="197"/>
      <c r="I68" s="197"/>
      <c r="M68" s="313"/>
      <c r="N68" s="314"/>
      <c r="O68" s="315"/>
      <c r="P68" s="315"/>
      <c r="Q68" s="315"/>
      <c r="R68" s="315"/>
      <c r="S68" s="315"/>
      <c r="T68" s="280"/>
      <c r="U68" s="280"/>
      <c r="V68" s="280"/>
      <c r="W68" s="280"/>
      <c r="X68" s="315"/>
      <c r="Y68" s="280"/>
      <c r="Z68" s="280"/>
      <c r="AA68" s="280"/>
      <c r="AB68" s="280"/>
      <c r="AC68" s="315"/>
      <c r="AD68" s="280"/>
      <c r="AE68" s="280"/>
      <c r="AF68" s="280"/>
      <c r="AG68" s="280"/>
      <c r="AH68" s="201"/>
      <c r="AI68" s="201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</row>
    <row r="69" spans="2:35" ht="48.75" customHeight="1">
      <c r="B69" s="546" t="s">
        <v>409</v>
      </c>
      <c r="C69" s="546"/>
      <c r="D69" s="546"/>
      <c r="E69" s="546"/>
      <c r="F69" s="546"/>
      <c r="G69" s="546"/>
      <c r="H69" s="546"/>
      <c r="I69" s="546"/>
      <c r="J69" s="546"/>
      <c r="K69" s="546"/>
      <c r="L69" s="546"/>
      <c r="M69" s="31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</row>
    <row r="70" spans="2:35" ht="12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</row>
    <row r="71" spans="2:35" ht="12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</row>
  </sheetData>
  <sheetProtection/>
  <mergeCells count="288">
    <mergeCell ref="B69:L69"/>
    <mergeCell ref="D5:D9"/>
    <mergeCell ref="J5:J9"/>
    <mergeCell ref="A19:B19"/>
    <mergeCell ref="A22:AI22"/>
    <mergeCell ref="C5:C9"/>
    <mergeCell ref="L7:L9"/>
    <mergeCell ref="A44:B44"/>
    <mergeCell ref="U56:Y56"/>
    <mergeCell ref="A16:AI16"/>
    <mergeCell ref="P4:AI4"/>
    <mergeCell ref="A4:A9"/>
    <mergeCell ref="N7:N9"/>
    <mergeCell ref="B4:B9"/>
    <mergeCell ref="E5:F5"/>
    <mergeCell ref="C4:H4"/>
    <mergeCell ref="H5:H9"/>
    <mergeCell ref="J4:O4"/>
    <mergeCell ref="F6:F9"/>
    <mergeCell ref="K6:K9"/>
    <mergeCell ref="A3:AI3"/>
    <mergeCell ref="L6:N6"/>
    <mergeCell ref="K5:N5"/>
    <mergeCell ref="E6:E9"/>
    <mergeCell ref="G5:G9"/>
    <mergeCell ref="I4:I9"/>
    <mergeCell ref="O5:O9"/>
    <mergeCell ref="Y8:Y9"/>
    <mergeCell ref="AE7:AI7"/>
    <mergeCell ref="P6:AI6"/>
    <mergeCell ref="A15:B15"/>
    <mergeCell ref="A20:B20"/>
    <mergeCell ref="K55:O55"/>
    <mergeCell ref="P55:T55"/>
    <mergeCell ref="P53:T53"/>
    <mergeCell ref="A43:B43"/>
    <mergeCell ref="A47:B47"/>
    <mergeCell ref="C17:C18"/>
    <mergeCell ref="D17:D18"/>
    <mergeCell ref="E17:E18"/>
    <mergeCell ref="Z58:AD58"/>
    <mergeCell ref="U55:Y55"/>
    <mergeCell ref="A21:AI21"/>
    <mergeCell ref="A45:AI45"/>
    <mergeCell ref="A48:AI48"/>
    <mergeCell ref="AE53:AI53"/>
    <mergeCell ref="U58:Y58"/>
    <mergeCell ref="K58:O58"/>
    <mergeCell ref="P56:T56"/>
    <mergeCell ref="K56:O56"/>
    <mergeCell ref="U57:Y57"/>
    <mergeCell ref="Z54:AD54"/>
    <mergeCell ref="A51:B51"/>
    <mergeCell ref="K53:O53"/>
    <mergeCell ref="U54:Y54"/>
    <mergeCell ref="A52:B52"/>
    <mergeCell ref="U53:Y53"/>
    <mergeCell ref="K57:O57"/>
    <mergeCell ref="AE56:AI56"/>
    <mergeCell ref="Z56:AD56"/>
    <mergeCell ref="AE55:AI55"/>
    <mergeCell ref="AE54:AI54"/>
    <mergeCell ref="A32:AI32"/>
    <mergeCell ref="A31:B31"/>
    <mergeCell ref="Z53:AD53"/>
    <mergeCell ref="Z55:AD55"/>
    <mergeCell ref="K54:O54"/>
    <mergeCell ref="P54:T54"/>
    <mergeCell ref="AE57:AI57"/>
    <mergeCell ref="Z57:AD57"/>
    <mergeCell ref="K59:O59"/>
    <mergeCell ref="P59:T59"/>
    <mergeCell ref="U59:Y59"/>
    <mergeCell ref="Z59:AD59"/>
    <mergeCell ref="AE59:AI59"/>
    <mergeCell ref="AE58:AI58"/>
    <mergeCell ref="P57:T57"/>
    <mergeCell ref="P58:T58"/>
    <mergeCell ref="P5:Y5"/>
    <mergeCell ref="T8:T9"/>
    <mergeCell ref="P8:S8"/>
    <mergeCell ref="U8:X8"/>
    <mergeCell ref="P7:T7"/>
    <mergeCell ref="Z5:AI5"/>
    <mergeCell ref="U7:Y7"/>
    <mergeCell ref="A11:AI11"/>
    <mergeCell ref="A12:AI12"/>
    <mergeCell ref="AE8:AH8"/>
    <mergeCell ref="Z8:AC8"/>
    <mergeCell ref="AI8:AI9"/>
    <mergeCell ref="AD8:AD9"/>
    <mergeCell ref="M7:M9"/>
    <mergeCell ref="Z7:AD7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N33:N34"/>
    <mergeCell ref="C33:C34"/>
    <mergeCell ref="D33:D34"/>
    <mergeCell ref="E33:E34"/>
    <mergeCell ref="F33:F34"/>
    <mergeCell ref="G33:G34"/>
    <mergeCell ref="H33:H34"/>
    <mergeCell ref="O33:O34"/>
    <mergeCell ref="P33:P34"/>
    <mergeCell ref="Q33:Q34"/>
    <mergeCell ref="R33:R34"/>
    <mergeCell ref="S33:S34"/>
    <mergeCell ref="I33:I34"/>
    <mergeCell ref="J33:J34"/>
    <mergeCell ref="K33:K34"/>
    <mergeCell ref="L33:L34"/>
    <mergeCell ref="M33:M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</mergeCells>
  <printOptions horizontalCentered="1"/>
  <pageMargins left="0.11811023622047245" right="0.11811023622047245" top="0.3937007874015748" bottom="0.1968503937007874" header="0" footer="0"/>
  <pageSetup fitToHeight="0" fitToWidth="1" horizontalDpi="600" verticalDpi="600" orientation="landscape" paperSize="9" scale="45" r:id="rId1"/>
  <rowBreaks count="1" manualBreakCount="1">
    <brk id="44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53" t="s">
        <v>233</v>
      </c>
      <c r="D2" s="554"/>
      <c r="E2" s="554"/>
      <c r="F2" s="554"/>
      <c r="G2" s="555"/>
      <c r="H2" s="553" t="s">
        <v>0</v>
      </c>
      <c r="I2" s="554"/>
      <c r="J2" s="554"/>
      <c r="K2" s="554"/>
      <c r="L2" s="554"/>
      <c r="M2" s="554"/>
      <c r="N2" s="555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56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57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57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50" t="s">
        <v>249</v>
      </c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2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58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Irina</cp:lastModifiedBy>
  <cp:lastPrinted>2021-02-18T09:04:21Z</cp:lastPrinted>
  <dcterms:created xsi:type="dcterms:W3CDTF">1999-02-26T10:19:35Z</dcterms:created>
  <dcterms:modified xsi:type="dcterms:W3CDTF">2021-09-09T11:19:23Z</dcterms:modified>
  <cp:category/>
  <cp:version/>
  <cp:contentType/>
  <cp:contentStatus/>
</cp:coreProperties>
</file>