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0" firstSheet="2" activeTab="3"/>
  </bookViews>
  <sheets>
    <sheet name="K_PGS_01 (3)" sheetId="1" state="hidden" r:id="rId1"/>
    <sheet name="K_PGS_03" sheetId="2" state="hidden" r:id="rId2"/>
    <sheet name="ГРАФІК" sheetId="3" r:id="rId3"/>
    <sheet name="ПЛАН НП" sheetId="4" r:id="rId4"/>
    <sheet name="RUPpgs03_з триместрами" sheetId="5" state="hidden" r:id="rId5"/>
  </sheets>
  <definedNames>
    <definedName name="_xlnm.Print_Titles" localSheetId="3">'ПЛАН НП'!$4:$10</definedName>
    <definedName name="_xlnm.Print_Area" localSheetId="0">'K_PGS_01 (3)'!$A$1:$BJ$27</definedName>
    <definedName name="_xlnm.Print_Area" localSheetId="1">'K_PGS_03'!$A$1:$BJ$27</definedName>
    <definedName name="_xlnm.Print_Area" localSheetId="2">'ГРАФІК'!$B$3:$BB$45</definedName>
    <definedName name="_xlnm.Print_Area" localSheetId="3">'ПЛАН НП'!$A$3:$AL$76</definedName>
  </definedNames>
  <calcPr fullCalcOnLoad="1"/>
</workbook>
</file>

<file path=xl/sharedStrings.xml><?xml version="1.0" encoding="utf-8"?>
<sst xmlns="http://schemas.openxmlformats.org/spreadsheetml/2006/main" count="815" uniqueCount="448">
  <si>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</si>
  <si>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</si>
  <si>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</si>
  <si>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</si>
  <si>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</si>
  <si>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</si>
  <si>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</si>
  <si>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</si>
  <si>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</si>
  <si>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</si>
  <si>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</si>
  <si>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</si>
  <si>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</si>
  <si>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</si>
  <si>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</si>
  <si>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</si>
  <si>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</si>
  <si>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</si>
  <si>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</si>
  <si>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</si>
  <si>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</si>
  <si>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</si>
  <si>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</si>
  <si>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</si>
  <si>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</si>
  <si>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</si>
  <si>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</si>
  <si>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</si>
  <si>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</si>
  <si>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</si>
  <si>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</si>
  <si>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</si>
  <si>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</si>
  <si>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</si>
  <si>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</si>
  <si>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</si>
  <si>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</si>
  <si>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</si>
  <si>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</si>
  <si>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</si>
  <si>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</si>
  <si>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</si>
  <si>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</si>
  <si>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</si>
  <si>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</si>
  <si>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</si>
  <si>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</si>
  <si>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</si>
  <si>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</si>
  <si>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</si>
  <si>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</si>
  <si>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</si>
  <si>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</si>
  <si>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</si>
  <si>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</si>
  <si>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</si>
  <si>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</si>
  <si>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</si>
  <si>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</si>
  <si>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</si>
  <si>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</si>
  <si>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</si>
  <si>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</si>
  <si>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</si>
  <si>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</si>
  <si>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</si>
  <si>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</si>
  <si>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</si>
  <si>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</si>
  <si>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</si>
  <si>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</si>
  <si>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</si>
  <si>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</si>
  <si>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</si>
  <si>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</si>
  <si>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</si>
  <si>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</si>
  <si>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</si>
  <si>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</si>
  <si>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</si>
  <si>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</si>
  <si>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</si>
  <si>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</si>
  <si>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</si>
  <si>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</si>
  <si>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</si>
  <si>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</si>
  <si>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</si>
  <si>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</si>
  <si>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</si>
  <si>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</si>
  <si>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</si>
  <si>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</si>
  <si>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</si>
  <si>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</si>
  <si>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</si>
  <si>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</si>
  <si>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</si>
  <si>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</si>
  <si>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</si>
  <si>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</si>
  <si>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</si>
  <si>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</si>
  <si>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</si>
  <si>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</si>
  <si>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</si>
  <si>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</si>
  <si>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</si>
  <si>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</si>
  <si>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</si>
  <si>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</si>
  <si>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</si>
  <si>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</si>
  <si>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</si>
  <si>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</si>
  <si>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</si>
  <si>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</si>
  <si>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</si>
  <si>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</si>
  <si>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</si>
  <si>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</si>
  <si>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</si>
  <si>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</si>
  <si>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</si>
  <si>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</si>
  <si>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</si>
  <si>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</si>
  <si>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</si>
  <si>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</si>
  <si>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</si>
  <si>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</si>
  <si>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</si>
  <si>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</si>
  <si>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</si>
  <si>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</si>
  <si>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</si>
  <si>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</si>
  <si>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</si>
  <si>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</si>
  <si>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</si>
  <si>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</si>
  <si>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</si>
  <si>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</si>
  <si>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</si>
  <si>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</si>
  <si>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</si>
  <si>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</si>
  <si>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</si>
  <si>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</si>
  <si>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</si>
  <si>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</si>
  <si>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</si>
  <si>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</si>
  <si>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</si>
  <si>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</si>
  <si>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</si>
  <si>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</si>
  <si>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</si>
  <si>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</si>
  <si>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</si>
  <si>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</si>
  <si>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</si>
  <si>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</si>
  <si>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</si>
  <si>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</si>
  <si>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</si>
  <si>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</si>
  <si>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</si>
  <si>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</si>
  <si>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</si>
  <si>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</si>
  <si>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</si>
  <si>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</si>
  <si>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</si>
  <si>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</si>
  <si>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</si>
  <si>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</si>
  <si>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</si>
  <si>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</si>
  <si>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</si>
  <si>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</si>
  <si>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</si>
  <si>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</si>
  <si>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</si>
  <si>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</si>
  <si>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</si>
  <si>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</si>
  <si>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</si>
  <si>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</si>
  <si>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</si>
  <si>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</si>
  <si>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</si>
  <si>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</si>
  <si>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</si>
  <si>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</si>
  <si>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</si>
  <si>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</si>
  <si>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</si>
  <si>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</si>
  <si>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</si>
  <si>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</si>
  <si>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</si>
  <si>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</si>
  <si>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</si>
  <si>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</si>
  <si>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</si>
  <si>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</si>
  <si>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</si>
  <si>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</si>
  <si>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</si>
  <si>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</si>
  <si>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</si>
  <si>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</si>
  <si>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</si>
  <si>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</si>
  <si>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</si>
  <si>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</si>
  <si>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</si>
  <si>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</si>
  <si>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</si>
  <si>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</si>
  <si>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</si>
  <si>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</si>
  <si>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</si>
  <si>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</si>
  <si>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</si>
  <si>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</si>
  <si>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</si>
  <si>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</si>
  <si>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</si>
  <si>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</si>
  <si>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</si>
  <si>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</si>
  <si>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</si>
  <si>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</si>
  <si>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</si>
  <si>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</si>
  <si>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</si>
  <si>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</si>
  <si>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</si>
  <si>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</si>
  <si>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</si>
  <si>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</si>
  <si>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</si>
  <si>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</si>
  <si>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</si>
  <si>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</si>
  <si>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</si>
  <si>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</si>
  <si>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</si>
  <si>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</si>
  <si>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</si>
  <si>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</si>
  <si>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</si>
  <si>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</si>
  <si>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</si>
  <si>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</si>
  <si>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</si>
  <si>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</si>
  <si>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</si>
  <si>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</si>
  <si>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</si>
  <si>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</si>
  <si>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</si>
  <si>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Разом</t>
  </si>
  <si>
    <t>Тижні</t>
  </si>
  <si>
    <t>Назва
 практики</t>
  </si>
  <si>
    <t>V. ПЛАН НАВЧАЛЬНОГО ПРОЦЕСУ</t>
  </si>
  <si>
    <t>Кількість годин</t>
  </si>
  <si>
    <t>проекти</t>
  </si>
  <si>
    <t>роботи</t>
  </si>
  <si>
    <t>у тому числі:</t>
  </si>
  <si>
    <t>лекції</t>
  </si>
  <si>
    <t>лабораторні</t>
  </si>
  <si>
    <t>I курс</t>
  </si>
  <si>
    <t>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</si>
  <si>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</si>
  <si>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</si>
  <si>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</si>
  <si>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</si>
  <si>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Екзаменаційна 
сесія</t>
  </si>
  <si>
    <t>екзамени</t>
  </si>
  <si>
    <t>курсові</t>
  </si>
  <si>
    <t>заліки</t>
  </si>
  <si>
    <t>загальний обсяг</t>
  </si>
  <si>
    <t>всього</t>
  </si>
  <si>
    <t>аудиторних</t>
  </si>
  <si>
    <t>самостійна робота</t>
  </si>
  <si>
    <t>семестри</t>
  </si>
  <si>
    <t>МІНІСТЕРСТВО ОСВІТИ І НАУКИ УКРАЇНИ</t>
  </si>
  <si>
    <t>(шифр і назва галузі)</t>
  </si>
  <si>
    <t>(шифр і назва  спеціальності)</t>
  </si>
  <si>
    <t>(назва  спеціалізації)</t>
  </si>
  <si>
    <t>-</t>
  </si>
  <si>
    <t>П</t>
  </si>
  <si>
    <t>Е</t>
  </si>
  <si>
    <t>Екзаменаційна сесія</t>
  </si>
  <si>
    <t>Н А В Ч А Л Ь Н И Й  П Л АН</t>
  </si>
  <si>
    <t>галузь знань</t>
  </si>
  <si>
    <t>спеціальність</t>
  </si>
  <si>
    <t xml:space="preserve">форма навчання </t>
  </si>
  <si>
    <t>Теоретичне навчання</t>
  </si>
  <si>
    <t>годин</t>
  </si>
  <si>
    <t>Заліковий тиждень</t>
  </si>
  <si>
    <t>ЗТ</t>
  </si>
  <si>
    <t xml:space="preserve">Ректор </t>
  </si>
  <si>
    <t>(назва ступеню вищої освіти)</t>
  </si>
  <si>
    <t>ПА</t>
  </si>
  <si>
    <t>Підготовка до атестації</t>
  </si>
  <si>
    <t>А</t>
  </si>
  <si>
    <t>Атестація</t>
  </si>
  <si>
    <t>Кредити</t>
  </si>
  <si>
    <t xml:space="preserve"> IV.  АТЕСТАЦІЯ</t>
  </si>
  <si>
    <t>М.П.</t>
  </si>
  <si>
    <t>практичні семінарські</t>
  </si>
  <si>
    <t>практичні, семінарські</t>
  </si>
  <si>
    <t xml:space="preserve">розрахунково-графічні   та розрахункові роботи </t>
  </si>
  <si>
    <t>(назва)</t>
  </si>
  <si>
    <t>(роки і місяці)</t>
  </si>
  <si>
    <t>на основі____________________________</t>
  </si>
  <si>
    <t>(зазначається освітній рівень або ступень вищої освіти)</t>
  </si>
  <si>
    <t xml:space="preserve">“____”____________20__ року  </t>
  </si>
  <si>
    <t>ІІІ. ПРАКТИКА</t>
  </si>
  <si>
    <t>ІІ. ЗВЕДЕНІ ДАНІ ПРО БЮДЖЕТ ЧАСУ, тижні</t>
  </si>
  <si>
    <r>
      <t>ПОЗНАЧЕННЯ:</t>
    </r>
    <r>
      <rPr>
        <sz val="14"/>
        <rFont val="Times New Roman"/>
        <family val="1"/>
      </rPr>
      <t xml:space="preserve"> </t>
    </r>
  </si>
  <si>
    <t>Кількість розрахунково-графічних та розрахункових робіт</t>
  </si>
  <si>
    <t>Строк навчання______________________</t>
  </si>
  <si>
    <t>протокол  засідання</t>
  </si>
  <si>
    <t>НАЗВА НАВЧАЛЬНОЇ ДИСЦИПЛІНИ, ПРАКТИКИ, АТЕСТАЦІЇ</t>
  </si>
  <si>
    <t>контрольні роботи, реферати</t>
  </si>
  <si>
    <t>Кількість контрольних робіт, рефератів</t>
  </si>
  <si>
    <t>Розподіл часу в годинах  та кредитах за курсами і семестрами</t>
  </si>
  <si>
    <t>Усього з дисциплін загальної підготовки</t>
  </si>
  <si>
    <t>Усього з дисциплін професійної підготовки</t>
  </si>
  <si>
    <t>кредитів ЄКТС</t>
  </si>
  <si>
    <r>
      <t xml:space="preserve">5.1. </t>
    </r>
    <r>
      <rPr>
        <b/>
        <sz val="16"/>
        <rFont val="Times New Roman"/>
        <family val="1"/>
      </rPr>
      <t xml:space="preserve"> ЦИКЛ ЗАГАЛЬНОЇ ПІДГОТОВКИ </t>
    </r>
  </si>
  <si>
    <t>5.2.ЦИКЛ ПРОФЕСІЙНОЇ ПІДГОТОВКИ</t>
  </si>
  <si>
    <t>5.3. ПРАКТИЧНА ПІДГОТОВКА</t>
  </si>
  <si>
    <t>5.4. ПІДГОТОВКА ДО АТЕСТАЦІЇ</t>
  </si>
  <si>
    <r>
      <t>Усього з обов</t>
    </r>
    <r>
      <rPr>
        <b/>
        <sz val="14"/>
        <rFont val="Calibri"/>
        <family val="2"/>
      </rPr>
      <t>'</t>
    </r>
    <r>
      <rPr>
        <b/>
        <sz val="14"/>
        <rFont val="Times New Roman"/>
        <family val="1"/>
      </rPr>
      <t>язкових дисциплін</t>
    </r>
  </si>
  <si>
    <t>Усього на практичну підготовку</t>
  </si>
  <si>
    <t>Усього на підготовку до атестації</t>
  </si>
  <si>
    <t>(денна, заочна (дистанційна))</t>
  </si>
  <si>
    <t>У</t>
  </si>
  <si>
    <t>Установча сесія</t>
  </si>
  <si>
    <t>Кваліфікація освітня ___________________</t>
  </si>
  <si>
    <t>Кількість аудиторних годин за семестр</t>
  </si>
  <si>
    <t>12 Інформаційні технології</t>
  </si>
  <si>
    <t>121 Інженерія програмного забезпечення</t>
  </si>
  <si>
    <t>ПОГОДЖУЮ</t>
  </si>
  <si>
    <t>ЗАТВЕРДЖЕНО</t>
  </si>
  <si>
    <t>спеціалізація</t>
  </si>
  <si>
    <t>Національний університет "Чернігівська політехніка"</t>
  </si>
  <si>
    <t>О.О. Новомлинець</t>
  </si>
  <si>
    <t>підготовки</t>
  </si>
  <si>
    <t>магістр з інженерії програмного забезпечення</t>
  </si>
  <si>
    <t>освітнього рівня бакалавр, спеціаліст</t>
  </si>
  <si>
    <t>Технологія розробки та супроводження програмного забезпечення систем</t>
  </si>
  <si>
    <t>Іноземна мова за професійним спрямуванням</t>
  </si>
  <si>
    <t>Методи дослідження предметної області</t>
  </si>
  <si>
    <t>Сучасні методи наукових досліджень</t>
  </si>
  <si>
    <t>Вища освіта і Болонський процес</t>
  </si>
  <si>
    <t>CASE-технології візуального проєктування інформаційних комп'ютерних систем</t>
  </si>
  <si>
    <t>Моделювання знань та інтелектуальний аналіз даних</t>
  </si>
  <si>
    <t>Моделювання, аналіз та інструментальні засоби безпеки комп'ютерних мереж</t>
  </si>
  <si>
    <t>Комп'ютерні системи штучного інтелекту</t>
  </si>
  <si>
    <t>Інтелектуальні комп'ютерні системи</t>
  </si>
  <si>
    <t>Системний аналіз</t>
  </si>
  <si>
    <t>Сучасні методи моделювання складних систем</t>
  </si>
  <si>
    <t>Логіка і формальні системи</t>
  </si>
  <si>
    <t>магістра за освітньо-науковою програмою</t>
  </si>
  <si>
    <t>Наукова робота студентів</t>
  </si>
  <si>
    <t>Інтелектуальна власність</t>
  </si>
  <si>
    <t>Додаткові розділи дискретної математики</t>
  </si>
  <si>
    <t>Математичні моделі дискретної математики</t>
  </si>
  <si>
    <t>Вченої ради НУ "Чернігівська політехніка"</t>
  </si>
  <si>
    <t xml:space="preserve">_____________  </t>
  </si>
  <si>
    <t xml:space="preserve">“__”___________ 20__ року  </t>
  </si>
  <si>
    <t>№ __</t>
  </si>
  <si>
    <t>1 рік 9 місяців</t>
  </si>
  <si>
    <t>П1</t>
  </si>
  <si>
    <t>А1</t>
  </si>
  <si>
    <t>ОК6</t>
  </si>
  <si>
    <t>Цивільний захист та охорона праці в галузі</t>
  </si>
  <si>
    <t>ОК1</t>
  </si>
  <si>
    <t>ОК2</t>
  </si>
  <si>
    <t>ОК3</t>
  </si>
  <si>
    <t>ОК4</t>
  </si>
  <si>
    <t>ОК5</t>
  </si>
  <si>
    <t>ОК7</t>
  </si>
  <si>
    <t>ОК8</t>
  </si>
  <si>
    <t>Комплексний курсовий проєкт</t>
  </si>
  <si>
    <t>Інформаційні системи проектування програмного забезпечення</t>
  </si>
  <si>
    <t>ОК9</t>
  </si>
  <si>
    <t>ОК10</t>
  </si>
  <si>
    <t>Методи і засоби забезпечення якості програмного забезпечення</t>
  </si>
  <si>
    <t>ОК11</t>
  </si>
  <si>
    <t>ОК12</t>
  </si>
  <si>
    <t>ОК13</t>
  </si>
  <si>
    <t>ОК14</t>
  </si>
  <si>
    <t>Моделі і методи прийняття рішень</t>
  </si>
  <si>
    <t>Інформаційне та методичне забезпечення освітньої і наукової діяльності</t>
  </si>
  <si>
    <t>Стандартизація та сертифікація продуктів програмного забезпечення</t>
  </si>
  <si>
    <t>Системи комп'ютерного зору</t>
  </si>
  <si>
    <t>Програмне забезпечення робототехнічних
комплексів</t>
  </si>
  <si>
    <t>Multimedia, Internet та Intranet технології в освітній і науковій роботі</t>
  </si>
  <si>
    <t>Теорія оптимізації програмних систем</t>
  </si>
  <si>
    <t>Педагогіка і методика навчання в вищій школі</t>
  </si>
  <si>
    <t>Start-up and Innovative IT Project Management</t>
  </si>
  <si>
    <t>Кваліфікаційна робота</t>
  </si>
  <si>
    <t>освітня програма</t>
  </si>
  <si>
    <t>І . ГРАФІК НАВЧАЛЬНОГО ПРОЦЕСУ</t>
  </si>
  <si>
    <t xml:space="preserve">(освітньо-професійна, освітньо-наукова) </t>
  </si>
  <si>
    <t>(назва  освітньої програми)</t>
  </si>
  <si>
    <t>Інженерія програмного забезпечення</t>
  </si>
  <si>
    <t>Шифр за ОПП/ОНП</t>
  </si>
  <si>
    <r>
      <t>5.1.1 ОБОВ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ЯЗКОВІ ДИСЦИПЛІНИ</t>
    </r>
  </si>
  <si>
    <t>5.1.2 НАВЧАЛЬНІ  ДИСЦИПЛІНИ ЗА ВІЛЬНИМ ВИБОРОМ ЗДОБУВАЧА ВИЩОЇ ОСВІТИ</t>
  </si>
  <si>
    <t>5.2.1 ОБОВ'ЯЗКОВІ ДИСЦИПЛІНИ</t>
  </si>
  <si>
    <t>5.2.2 НАВЧАЛЬНІ  ДИСЦИПЛІН ЗА ВІЛЬНИМ ВИБОРОМ ЗДОБУВАЧА ВИЩОЇ ОСВІТИ</t>
  </si>
  <si>
    <t>Науково-дослідна</t>
  </si>
  <si>
    <t>Науково-дослідна практика</t>
  </si>
  <si>
    <t xml:space="preserve">                                                                                      (дата, підпис, ПІБ)</t>
  </si>
  <si>
    <t>Начальник відділу МРАЛ              ____________________________________________</t>
  </si>
  <si>
    <t>Директор ННІ                              ____________________________________________</t>
  </si>
  <si>
    <t>Начальник навчального відділу     ____________________________________________</t>
  </si>
  <si>
    <t>Завідувач випускової кафедри       ____________________________________________</t>
  </si>
  <si>
    <t xml:space="preserve">НАВЧАЛЬНІ  ДИСЦИПЛІНИ ЗА ВІЛЬНИМ ВИБОРОМ ЗДОБУВАЧА ВИЩОЇ ОСВІТИ ЦИКЛУ ЗАГАЛЬНОЇ ПІДГОТОВКИ ТА ЦИКЛУ ПРОФЕСІЙНОЇ ПІДГОТОВКИ ПОВИННІ СТАНОВИТИ НЕ МЕНШЕ 25% ВІД ЗАГАЛЬНОЇ КІЛЬКОСТІ КРЕДИТІВ     </t>
  </si>
  <si>
    <t>ВК1</t>
  </si>
  <si>
    <t>ВК2</t>
  </si>
  <si>
    <t>ВК3</t>
  </si>
  <si>
    <t>ВК4</t>
  </si>
  <si>
    <t>ВК5</t>
  </si>
  <si>
    <t>ВК6</t>
  </si>
  <si>
    <t>ВК7</t>
  </si>
  <si>
    <t>ВК8</t>
  </si>
  <si>
    <t>ВК9</t>
  </si>
  <si>
    <t>ВК10</t>
  </si>
  <si>
    <t>ВК11</t>
  </si>
  <si>
    <t>ВК12</t>
  </si>
  <si>
    <t>ВК13</t>
  </si>
  <si>
    <t>ВК14</t>
  </si>
  <si>
    <t>ВК15</t>
  </si>
  <si>
    <t>ВК16</t>
  </si>
  <si>
    <t>денна</t>
  </si>
  <si>
    <t>Форма атестації (атестаційний іспит, кваліфікаційна робота, єдиний державний кваліфікаційний іспит)</t>
  </si>
  <si>
    <t>Усього з дисциплін за вільним вибором здобувача вищої освіти</t>
  </si>
  <si>
    <t>Кваліфікація професійна  _______________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</si>
</sst>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đ.&quot;;[Red]\-#,##0\ &quot;đ.&quot;"/>
    <numFmt numFmtId="165" formatCode="#,##0.00\ &quot;đ.&quot;;[Red]\-#,##0.00\ &quot;đ.&quot;"/>
    <numFmt numFmtId="166" formatCode="0.0"/>
    <numFmt numFmtId="167" formatCode="\1\.0"/>
    <numFmt numFmtId="168" formatCode="\1\.00"/>
    <numFmt numFmtId="169" formatCode="\2\.0"/>
    <numFmt numFmtId="170" formatCode="\3\.0"/>
    <numFmt numFmtId="171" formatCode="\3\.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9"/>
      <name val="Times New Roman"/>
      <family val="1"/>
    </font>
    <font>
      <b/>
      <sz val="14"/>
      <name val="Arial Cyr"/>
      <family val="0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8"/>
      <name val="Times New Roman"/>
      <family val="1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indexed="62"/>
      <name val="Times New Roman"/>
      <family val="1"/>
    </font>
    <font>
      <sz val="8"/>
      <color indexed="44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4"/>
      <color indexed="48"/>
      <name val="Times New Roman"/>
      <family val="1"/>
    </font>
    <font>
      <u val="single"/>
      <sz val="10"/>
      <name val="Arial Cyr"/>
      <family val="0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ck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5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69" fontId="0" fillId="0" borderId="11" xfId="0" applyNumberFormat="1" applyBorder="1" applyAlignment="1">
      <alignment/>
    </xf>
    <xf numFmtId="170" fontId="0" fillId="0" borderId="11" xfId="0" applyNumberFormat="1" applyBorder="1" applyAlignment="1">
      <alignment/>
    </xf>
    <xf numFmtId="171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7" fontId="0" fillId="0" borderId="22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67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71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66" fontId="17" fillId="0" borderId="13" xfId="0" applyNumberFormat="1" applyFont="1" applyBorder="1" applyAlignment="1">
      <alignment horizontal="center"/>
    </xf>
    <xf numFmtId="166" fontId="17" fillId="0" borderId="53" xfId="0" applyNumberFormat="1" applyFont="1" applyBorder="1" applyAlignment="1">
      <alignment/>
    </xf>
    <xf numFmtId="166" fontId="17" fillId="0" borderId="10" xfId="0" applyNumberFormat="1" applyFont="1" applyBorder="1" applyAlignment="1">
      <alignment/>
    </xf>
    <xf numFmtId="166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horizontal="left"/>
    </xf>
    <xf numFmtId="0" fontId="35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7" fillId="0" borderId="57" xfId="0" applyFont="1" applyBorder="1" applyAlignment="1">
      <alignment horizontal="centerContinuous"/>
    </xf>
    <xf numFmtId="49" fontId="11" fillId="0" borderId="57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4" fillId="0" borderId="0" xfId="0" applyFont="1" applyAlignment="1">
      <alignment/>
    </xf>
    <xf numFmtId="0" fontId="28" fillId="0" borderId="31" xfId="0" applyFont="1" applyBorder="1" applyAlignment="1">
      <alignment/>
    </xf>
    <xf numFmtId="0" fontId="35" fillId="0" borderId="31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5" fillId="0" borderId="0" xfId="0" applyFont="1" applyAlignment="1">
      <alignment vertical="center"/>
    </xf>
    <xf numFmtId="0" fontId="45" fillId="0" borderId="0" xfId="0" applyFont="1" applyBorder="1" applyAlignment="1">
      <alignment/>
    </xf>
    <xf numFmtId="0" fontId="0" fillId="0" borderId="31" xfId="0" applyBorder="1" applyAlignment="1">
      <alignment/>
    </xf>
    <xf numFmtId="0" fontId="23" fillId="0" borderId="0" xfId="0" applyFont="1" applyAlignment="1">
      <alignment vertical="center"/>
    </xf>
    <xf numFmtId="0" fontId="7" fillId="0" borderId="60" xfId="0" applyFont="1" applyBorder="1" applyAlignment="1">
      <alignment horizontal="centerContinuous"/>
    </xf>
    <xf numFmtId="49" fontId="7" fillId="0" borderId="13" xfId="0" applyNumberFormat="1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8" fillId="0" borderId="46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Continuous"/>
    </xf>
    <xf numFmtId="1" fontId="6" fillId="0" borderId="10" xfId="0" applyNumberFormat="1" applyFont="1" applyBorder="1" applyAlignment="1">
      <alignment/>
    </xf>
    <xf numFmtId="0" fontId="53" fillId="0" borderId="0" xfId="0" applyFont="1" applyAlignment="1">
      <alignment/>
    </xf>
    <xf numFmtId="0" fontId="2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8" fillId="33" borderId="61" xfId="0" applyFont="1" applyFill="1" applyBorder="1" applyAlignment="1">
      <alignment horizontal="center" textRotation="90"/>
    </xf>
    <xf numFmtId="49" fontId="28" fillId="33" borderId="61" xfId="0" applyNumberFormat="1" applyFont="1" applyFill="1" applyBorder="1" applyAlignment="1">
      <alignment horizontal="center" textRotation="90" wrapText="1"/>
    </xf>
    <xf numFmtId="0" fontId="28" fillId="33" borderId="61" xfId="0" applyFont="1" applyFill="1" applyBorder="1" applyAlignment="1">
      <alignment horizontal="center" textRotation="90" wrapText="1"/>
    </xf>
    <xf numFmtId="0" fontId="28" fillId="33" borderId="62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4" fillId="0" borderId="0" xfId="0" applyFont="1" applyFill="1" applyBorder="1" applyAlignment="1">
      <alignment horizontal="left" wrapText="1"/>
    </xf>
    <xf numFmtId="0" fontId="0" fillId="34" borderId="0" xfId="0" applyFill="1" applyAlignment="1">
      <alignment/>
    </xf>
    <xf numFmtId="0" fontId="28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left"/>
    </xf>
    <xf numFmtId="0" fontId="28" fillId="0" borderId="31" xfId="0" applyFont="1" applyFill="1" applyBorder="1" applyAlignment="1">
      <alignment/>
    </xf>
    <xf numFmtId="0" fontId="0" fillId="0" borderId="31" xfId="0" applyFill="1" applyBorder="1" applyAlignment="1">
      <alignment/>
    </xf>
    <xf numFmtId="0" fontId="53" fillId="0" borderId="0" xfId="0" applyFont="1" applyAlignment="1">
      <alignment/>
    </xf>
    <xf numFmtId="1" fontId="28" fillId="0" borderId="10" xfId="0" applyNumberFormat="1" applyFont="1" applyFill="1" applyBorder="1" applyAlignment="1" applyProtection="1">
      <alignment horizontal="center"/>
      <protection locked="0"/>
    </xf>
    <xf numFmtId="1" fontId="28" fillId="0" borderId="10" xfId="53" applyNumberFormat="1" applyFont="1" applyFill="1" applyBorder="1" applyAlignment="1" applyProtection="1">
      <alignment wrapText="1"/>
      <protection hidden="1" locked="0"/>
    </xf>
    <xf numFmtId="1" fontId="30" fillId="0" borderId="10" xfId="0" applyNumberFormat="1" applyFont="1" applyFill="1" applyBorder="1" applyAlignment="1">
      <alignment horizontal="center"/>
    </xf>
    <xf numFmtId="1" fontId="28" fillId="0" borderId="19" xfId="0" applyNumberFormat="1" applyFont="1" applyFill="1" applyBorder="1" applyAlignment="1" applyProtection="1">
      <alignment horizontal="center"/>
      <protection locked="0"/>
    </xf>
    <xf numFmtId="1" fontId="28" fillId="0" borderId="10" xfId="53" applyNumberFormat="1" applyFont="1" applyFill="1" applyBorder="1" applyAlignment="1" applyProtection="1">
      <alignment vertical="center" wrapText="1"/>
      <protection hidden="1" locked="0"/>
    </xf>
    <xf numFmtId="1" fontId="23" fillId="0" borderId="63" xfId="0" applyNumberFormat="1" applyFont="1" applyFill="1" applyBorder="1" applyAlignment="1">
      <alignment horizontal="center"/>
    </xf>
    <xf numFmtId="1" fontId="28" fillId="0" borderId="64" xfId="0" applyNumberFormat="1" applyFont="1" applyFill="1" applyBorder="1" applyAlignment="1" applyProtection="1">
      <alignment horizontal="center"/>
      <protection locked="0"/>
    </xf>
    <xf numFmtId="1" fontId="28" fillId="0" borderId="64" xfId="53" applyNumberFormat="1" applyFont="1" applyFill="1" applyBorder="1" applyAlignment="1" applyProtection="1">
      <alignment wrapText="1"/>
      <protection hidden="1" locked="0"/>
    </xf>
    <xf numFmtId="0" fontId="28" fillId="0" borderId="19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23" fillId="0" borderId="65" xfId="0" applyNumberFormat="1" applyFont="1" applyFill="1" applyBorder="1" applyAlignment="1">
      <alignment horizontal="center"/>
    </xf>
    <xf numFmtId="1" fontId="28" fillId="0" borderId="66" xfId="0" applyNumberFormat="1" applyFont="1" applyFill="1" applyBorder="1" applyAlignment="1" applyProtection="1">
      <alignment horizontal="center"/>
      <protection locked="0"/>
    </xf>
    <xf numFmtId="0" fontId="28" fillId="0" borderId="10" xfId="0" applyNumberFormat="1" applyFont="1" applyFill="1" applyBorder="1" applyAlignment="1" applyProtection="1">
      <alignment horizontal="center"/>
      <protection locked="0"/>
    </xf>
    <xf numFmtId="0" fontId="52" fillId="0" borderId="10" xfId="0" applyNumberFormat="1" applyFont="1" applyFill="1" applyBorder="1" applyAlignment="1">
      <alignment horizontal="center"/>
    </xf>
    <xf numFmtId="1" fontId="28" fillId="0" borderId="64" xfId="53" applyNumberFormat="1" applyFont="1" applyFill="1" applyBorder="1" applyAlignment="1" applyProtection="1">
      <alignment horizontal="left" wrapText="1"/>
      <protection hidden="1" locked="0"/>
    </xf>
    <xf numFmtId="1" fontId="48" fillId="0" borderId="65" xfId="0" applyNumberFormat="1" applyFont="1" applyFill="1" applyBorder="1" applyAlignment="1">
      <alignment horizontal="center"/>
    </xf>
    <xf numFmtId="1" fontId="51" fillId="0" borderId="10" xfId="0" applyNumberFormat="1" applyFont="1" applyFill="1" applyBorder="1" applyAlignment="1">
      <alignment horizontal="center"/>
    </xf>
    <xf numFmtId="1" fontId="31" fillId="0" borderId="10" xfId="0" applyNumberFormat="1" applyFont="1" applyFill="1" applyBorder="1" applyAlignment="1">
      <alignment horizontal="center"/>
    </xf>
    <xf numFmtId="1" fontId="31" fillId="0" borderId="65" xfId="0" applyNumberFormat="1" applyFont="1" applyFill="1" applyBorder="1" applyAlignment="1">
      <alignment horizontal="center"/>
    </xf>
    <xf numFmtId="1" fontId="32" fillId="0" borderId="10" xfId="53" applyNumberFormat="1" applyFont="1" applyFill="1" applyBorder="1" applyAlignment="1" applyProtection="1">
      <alignment wrapText="1"/>
      <protection hidden="1" locked="0"/>
    </xf>
    <xf numFmtId="1" fontId="31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/>
    </xf>
    <xf numFmtId="1" fontId="31" fillId="0" borderId="0" xfId="0" applyNumberFormat="1" applyFont="1" applyFill="1" applyBorder="1" applyAlignment="1">
      <alignment horizontal="left"/>
    </xf>
    <xf numFmtId="1" fontId="31" fillId="0" borderId="67" xfId="0" applyNumberFormat="1" applyFont="1" applyFill="1" applyBorder="1" applyAlignment="1">
      <alignment horizontal="center"/>
    </xf>
    <xf numFmtId="1" fontId="28" fillId="0" borderId="65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/>
    </xf>
    <xf numFmtId="1" fontId="29" fillId="0" borderId="0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 horizontal="center"/>
    </xf>
    <xf numFmtId="0" fontId="90" fillId="0" borderId="0" xfId="0" applyFont="1" applyFill="1" applyAlignment="1">
      <alignment/>
    </xf>
    <xf numFmtId="1" fontId="28" fillId="0" borderId="0" xfId="0" applyNumberFormat="1" applyFont="1" applyFill="1" applyBorder="1" applyAlignment="1">
      <alignment/>
    </xf>
    <xf numFmtId="1" fontId="31" fillId="0" borderId="0" xfId="0" applyNumberFormat="1" applyFont="1" applyFill="1" applyBorder="1" applyAlignment="1">
      <alignment horizontal="left" vertical="top" wrapText="1" shrinkToFit="1"/>
    </xf>
    <xf numFmtId="49" fontId="24" fillId="0" borderId="0" xfId="0" applyNumberFormat="1" applyFont="1" applyFill="1" applyAlignment="1">
      <alignment vertical="top" wrapText="1"/>
    </xf>
    <xf numFmtId="0" fontId="25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68" xfId="0" applyNumberFormat="1" applyFont="1" applyFill="1" applyBorder="1" applyAlignment="1" applyProtection="1">
      <alignment horizontal="center"/>
      <protection locked="0"/>
    </xf>
    <xf numFmtId="0" fontId="52" fillId="0" borderId="68" xfId="0" applyNumberFormat="1" applyFont="1" applyFill="1" applyBorder="1" applyAlignment="1">
      <alignment horizontal="center"/>
    </xf>
    <xf numFmtId="1" fontId="28" fillId="33" borderId="10" xfId="53" applyNumberFormat="1" applyFont="1" applyFill="1" applyBorder="1" applyAlignment="1" applyProtection="1">
      <alignment wrapText="1"/>
      <protection hidden="1" locked="0"/>
    </xf>
    <xf numFmtId="0" fontId="25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28" fillId="0" borderId="27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vertical="center" wrapText="1"/>
      <protection locked="0"/>
    </xf>
    <xf numFmtId="0" fontId="28" fillId="0" borderId="41" xfId="0" applyFont="1" applyBorder="1" applyAlignment="1" applyProtection="1">
      <alignment vertical="center" wrapText="1"/>
      <protection locked="0"/>
    </xf>
    <xf numFmtId="0" fontId="28" fillId="0" borderId="10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vertical="center" wrapText="1"/>
      <protection locked="0"/>
    </xf>
    <xf numFmtId="0" fontId="56" fillId="0" borderId="0" xfId="0" applyFont="1" applyFill="1" applyBorder="1" applyAlignment="1">
      <alignment horizontal="right" vertical="top"/>
    </xf>
    <xf numFmtId="0" fontId="56" fillId="0" borderId="0" xfId="0" applyFont="1" applyBorder="1" applyAlignment="1">
      <alignment horizontal="right" vertical="top"/>
    </xf>
    <xf numFmtId="1" fontId="6" fillId="0" borderId="47" xfId="0" applyNumberFormat="1" applyFont="1" applyBorder="1" applyAlignment="1">
      <alignment horizontal="centerContinuous"/>
    </xf>
    <xf numFmtId="1" fontId="6" fillId="0" borderId="33" xfId="0" applyNumberFormat="1" applyFont="1" applyBorder="1" applyAlignment="1">
      <alignment horizontal="centerContinuous"/>
    </xf>
    <xf numFmtId="0" fontId="28" fillId="0" borderId="47" xfId="0" applyFont="1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69" xfId="0" applyFont="1" applyBorder="1" applyAlignment="1">
      <alignment horizontal="centerContinuous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1" fontId="28" fillId="0" borderId="70" xfId="0" applyNumberFormat="1" applyFont="1" applyFill="1" applyBorder="1" applyAlignment="1" applyProtection="1">
      <alignment horizontal="center"/>
      <protection locked="0"/>
    </xf>
    <xf numFmtId="0" fontId="28" fillId="0" borderId="71" xfId="0" applyNumberFormat="1" applyFont="1" applyFill="1" applyBorder="1" applyAlignment="1" applyProtection="1">
      <alignment horizontal="center"/>
      <protection locked="0"/>
    </xf>
    <xf numFmtId="0" fontId="28" fillId="0" borderId="19" xfId="0" applyNumberFormat="1" applyFont="1" applyFill="1" applyBorder="1" applyAlignment="1" applyProtection="1">
      <alignment horizontal="center"/>
      <protection locked="0"/>
    </xf>
    <xf numFmtId="0" fontId="28" fillId="0" borderId="72" xfId="0" applyNumberFormat="1" applyFont="1" applyFill="1" applyBorder="1" applyAlignment="1" applyProtection="1">
      <alignment horizontal="center"/>
      <protection locked="0"/>
    </xf>
    <xf numFmtId="1" fontId="28" fillId="0" borderId="67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right"/>
    </xf>
    <xf numFmtId="0" fontId="8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14" fillId="0" borderId="7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28" fillId="0" borderId="76" xfId="0" applyFont="1" applyBorder="1" applyAlignment="1">
      <alignment horizontal="left" vertical="center"/>
    </xf>
    <xf numFmtId="0" fontId="28" fillId="0" borderId="77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28" fillId="0" borderId="76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78" xfId="0" applyFont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81" xfId="0" applyFont="1" applyBorder="1" applyAlignment="1">
      <alignment horizontal="center" vertical="center" wrapText="1"/>
    </xf>
    <xf numFmtId="0" fontId="28" fillId="0" borderId="82" xfId="0" applyFont="1" applyBorder="1" applyAlignment="1" applyProtection="1">
      <alignment horizontal="left" vertical="center" wrapText="1"/>
      <protection locked="0"/>
    </xf>
    <xf numFmtId="0" fontId="28" fillId="0" borderId="23" xfId="0" applyFont="1" applyBorder="1" applyAlignment="1" applyProtection="1">
      <alignment horizontal="left" vertical="center" wrapText="1"/>
      <protection locked="0"/>
    </xf>
    <xf numFmtId="0" fontId="28" fillId="0" borderId="20" xfId="0" applyFont="1" applyBorder="1" applyAlignment="1" applyProtection="1">
      <alignment horizontal="left" vertical="center" wrapText="1"/>
      <protection locked="0"/>
    </xf>
    <xf numFmtId="0" fontId="28" fillId="0" borderId="80" xfId="0" applyFont="1" applyBorder="1" applyAlignment="1" applyProtection="1">
      <alignment horizontal="left" vertical="center" wrapText="1"/>
      <protection locked="0"/>
    </xf>
    <xf numFmtId="0" fontId="28" fillId="0" borderId="70" xfId="0" applyFont="1" applyBorder="1" applyAlignment="1" applyProtection="1">
      <alignment horizontal="left" vertical="center" wrapText="1"/>
      <protection locked="0"/>
    </xf>
    <xf numFmtId="0" fontId="28" fillId="0" borderId="19" xfId="0" applyFont="1" applyBorder="1" applyAlignment="1" applyProtection="1">
      <alignment horizontal="left" vertical="center" wrapText="1"/>
      <protection locked="0"/>
    </xf>
    <xf numFmtId="0" fontId="7" fillId="0" borderId="48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64" xfId="0" applyFont="1" applyBorder="1" applyAlignment="1">
      <alignment horizontal="center" vertical="center" textRotation="90"/>
    </xf>
    <xf numFmtId="0" fontId="23" fillId="0" borderId="46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3" fillId="0" borderId="83" xfId="0" applyFont="1" applyBorder="1" applyAlignment="1">
      <alignment horizontal="center" vertical="center" textRotation="90"/>
    </xf>
    <xf numFmtId="0" fontId="23" fillId="0" borderId="84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86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textRotation="90" wrapText="1"/>
    </xf>
    <xf numFmtId="0" fontId="7" fillId="0" borderId="7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87" xfId="0" applyFont="1" applyBorder="1" applyAlignment="1">
      <alignment horizontal="center" vertical="center" textRotation="90" wrapText="1"/>
    </xf>
    <xf numFmtId="0" fontId="6" fillId="0" borderId="88" xfId="0" applyFont="1" applyBorder="1" applyAlignment="1">
      <alignment horizontal="center" vertical="center" textRotation="90" wrapText="1"/>
    </xf>
    <xf numFmtId="0" fontId="39" fillId="0" borderId="88" xfId="0" applyFont="1" applyBorder="1" applyAlignment="1">
      <alignment horizontal="center" vertical="center" textRotation="90" wrapText="1"/>
    </xf>
    <xf numFmtId="0" fontId="39" fillId="0" borderId="89" xfId="0" applyFont="1" applyBorder="1" applyAlignment="1">
      <alignment horizontal="center" vertical="center" textRotation="90" wrapText="1"/>
    </xf>
    <xf numFmtId="0" fontId="6" fillId="0" borderId="84" xfId="0" applyFont="1" applyBorder="1" applyAlignment="1">
      <alignment horizontal="center" vertical="center" textRotation="90" wrapText="1"/>
    </xf>
    <xf numFmtId="0" fontId="6" fillId="0" borderId="86" xfId="0" applyFont="1" applyBorder="1" applyAlignment="1">
      <alignment horizontal="center" vertical="center" textRotation="90" wrapText="1"/>
    </xf>
    <xf numFmtId="0" fontId="6" fillId="0" borderId="85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84" xfId="0" applyFont="1" applyBorder="1" applyAlignment="1">
      <alignment horizontal="center" vertical="center" textRotation="90"/>
    </xf>
    <xf numFmtId="0" fontId="6" fillId="0" borderId="86" xfId="0" applyFont="1" applyBorder="1" applyAlignment="1">
      <alignment horizontal="center" vertical="center" textRotation="90"/>
    </xf>
    <xf numFmtId="0" fontId="6" fillId="0" borderId="85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7" fillId="0" borderId="90" xfId="0" applyFont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67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7" fillId="0" borderId="82" xfId="0" applyFont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/>
    </xf>
    <xf numFmtId="0" fontId="7" fillId="0" borderId="73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82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73" xfId="0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wrapText="1"/>
    </xf>
    <xf numFmtId="0" fontId="38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8" fillId="0" borderId="31" xfId="0" applyFont="1" applyBorder="1" applyAlignment="1">
      <alignment horizontal="center" wrapText="1"/>
    </xf>
    <xf numFmtId="0" fontId="28" fillId="0" borderId="3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8" fillId="0" borderId="38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0" fillId="0" borderId="31" xfId="0" applyBorder="1" applyAlignment="1">
      <alignment horizontal="center"/>
    </xf>
    <xf numFmtId="0" fontId="23" fillId="33" borderId="91" xfId="0" applyFont="1" applyFill="1" applyBorder="1" applyAlignment="1">
      <alignment horizontal="center" vertical="center"/>
    </xf>
    <xf numFmtId="0" fontId="23" fillId="33" borderId="92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vertical="center"/>
    </xf>
    <xf numFmtId="0" fontId="28" fillId="33" borderId="70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66" xfId="0" applyFont="1" applyFill="1" applyBorder="1" applyAlignment="1">
      <alignment horizontal="center" vertical="center" textRotation="90"/>
    </xf>
    <xf numFmtId="0" fontId="28" fillId="33" borderId="18" xfId="0" applyFont="1" applyFill="1" applyBorder="1" applyAlignment="1">
      <alignment horizontal="center" vertical="center" textRotation="90"/>
    </xf>
    <xf numFmtId="0" fontId="28" fillId="33" borderId="64" xfId="0" applyFont="1" applyFill="1" applyBorder="1" applyAlignment="1">
      <alignment horizontal="center" vertical="center" textRotation="90" wrapText="1"/>
    </xf>
    <xf numFmtId="0" fontId="28" fillId="33" borderId="11" xfId="0" applyFont="1" applyFill="1" applyBorder="1" applyAlignment="1">
      <alignment horizontal="center" vertical="center" textRotation="90" wrapText="1"/>
    </xf>
    <xf numFmtId="0" fontId="28" fillId="33" borderId="17" xfId="0" applyFont="1" applyFill="1" applyBorder="1" applyAlignment="1">
      <alignment horizontal="center" vertical="center" textRotation="90" wrapText="1"/>
    </xf>
    <xf numFmtId="1" fontId="28" fillId="0" borderId="65" xfId="0" applyNumberFormat="1" applyFont="1" applyFill="1" applyBorder="1" applyAlignment="1">
      <alignment horizontal="center"/>
    </xf>
    <xf numFmtId="1" fontId="31" fillId="0" borderId="93" xfId="0" applyNumberFormat="1" applyFont="1" applyFill="1" applyBorder="1" applyAlignment="1">
      <alignment horizontal="left" vertical="top" wrapText="1" shrinkToFit="1"/>
    </xf>
    <xf numFmtId="1" fontId="31" fillId="0" borderId="94" xfId="0" applyNumberFormat="1" applyFont="1" applyFill="1" applyBorder="1" applyAlignment="1">
      <alignment horizontal="left" vertical="top" wrapText="1" shrinkToFit="1"/>
    </xf>
    <xf numFmtId="1" fontId="31" fillId="0" borderId="95" xfId="0" applyNumberFormat="1" applyFont="1" applyFill="1" applyBorder="1" applyAlignment="1">
      <alignment horizontal="left" vertical="top" wrapText="1" shrinkToFit="1"/>
    </xf>
    <xf numFmtId="1" fontId="26" fillId="0" borderId="96" xfId="0" applyNumberFormat="1" applyFont="1" applyFill="1" applyBorder="1" applyAlignment="1">
      <alignment horizontal="center" vertical="center"/>
    </xf>
    <xf numFmtId="1" fontId="26" fillId="0" borderId="97" xfId="0" applyNumberFormat="1" applyFont="1" applyFill="1" applyBorder="1" applyAlignment="1">
      <alignment horizontal="center" vertical="center"/>
    </xf>
    <xf numFmtId="1" fontId="23" fillId="0" borderId="98" xfId="0" applyNumberFormat="1" applyFont="1" applyFill="1" applyBorder="1" applyAlignment="1">
      <alignment horizontal="center"/>
    </xf>
    <xf numFmtId="1" fontId="23" fillId="0" borderId="99" xfId="0" applyNumberFormat="1" applyFont="1" applyFill="1" applyBorder="1" applyAlignment="1">
      <alignment horizontal="center"/>
    </xf>
    <xf numFmtId="1" fontId="31" fillId="0" borderId="65" xfId="0" applyNumberFormat="1" applyFont="1" applyFill="1" applyBorder="1" applyAlignment="1">
      <alignment horizontal="center"/>
    </xf>
    <xf numFmtId="1" fontId="31" fillId="0" borderId="93" xfId="0" applyNumberFormat="1" applyFont="1" applyFill="1" applyBorder="1" applyAlignment="1">
      <alignment horizontal="left" vertical="center"/>
    </xf>
    <xf numFmtId="1" fontId="31" fillId="0" borderId="94" xfId="0" applyNumberFormat="1" applyFont="1" applyFill="1" applyBorder="1" applyAlignment="1">
      <alignment horizontal="left" vertical="center"/>
    </xf>
    <xf numFmtId="1" fontId="31" fillId="0" borderId="95" xfId="0" applyNumberFormat="1" applyFont="1" applyFill="1" applyBorder="1" applyAlignment="1">
      <alignment horizontal="left" vertical="center"/>
    </xf>
    <xf numFmtId="1" fontId="23" fillId="0" borderId="93" xfId="0" applyNumberFormat="1" applyFont="1" applyFill="1" applyBorder="1" applyAlignment="1">
      <alignment horizontal="center"/>
    </xf>
    <xf numFmtId="1" fontId="23" fillId="0" borderId="95" xfId="0" applyNumberFormat="1" applyFont="1" applyFill="1" applyBorder="1" applyAlignment="1">
      <alignment horizontal="center"/>
    </xf>
    <xf numFmtId="1" fontId="50" fillId="0" borderId="93" xfId="0" applyNumberFormat="1" applyFont="1" applyFill="1" applyBorder="1" applyAlignment="1">
      <alignment horizontal="left" vertical="center" wrapText="1"/>
    </xf>
    <xf numFmtId="1" fontId="50" fillId="0" borderId="94" xfId="0" applyNumberFormat="1" applyFont="1" applyFill="1" applyBorder="1" applyAlignment="1">
      <alignment horizontal="left" vertical="center" wrapText="1"/>
    </xf>
    <xf numFmtId="1" fontId="50" fillId="0" borderId="95" xfId="0" applyNumberFormat="1" applyFont="1" applyFill="1" applyBorder="1" applyAlignment="1">
      <alignment horizontal="left" vertical="center" wrapText="1"/>
    </xf>
    <xf numFmtId="1" fontId="23" fillId="0" borderId="100" xfId="0" applyNumberFormat="1" applyFont="1" applyFill="1" applyBorder="1" applyAlignment="1">
      <alignment horizontal="center"/>
    </xf>
    <xf numFmtId="1" fontId="23" fillId="0" borderId="101" xfId="0" applyNumberFormat="1" applyFont="1" applyFill="1" applyBorder="1" applyAlignment="1">
      <alignment horizontal="center"/>
    </xf>
    <xf numFmtId="1" fontId="31" fillId="0" borderId="96" xfId="0" applyNumberFormat="1" applyFont="1" applyFill="1" applyBorder="1" applyAlignment="1">
      <alignment horizontal="center"/>
    </xf>
    <xf numFmtId="1" fontId="31" fillId="0" borderId="97" xfId="0" applyNumberFormat="1" applyFont="1" applyFill="1" applyBorder="1" applyAlignment="1">
      <alignment horizontal="center"/>
    </xf>
    <xf numFmtId="1" fontId="54" fillId="0" borderId="93" xfId="0" applyNumberFormat="1" applyFont="1" applyFill="1" applyBorder="1" applyAlignment="1">
      <alignment horizontal="left" vertical="top" wrapText="1" shrinkToFit="1"/>
    </xf>
    <xf numFmtId="1" fontId="54" fillId="0" borderId="94" xfId="0" applyNumberFormat="1" applyFont="1" applyFill="1" applyBorder="1" applyAlignment="1">
      <alignment horizontal="left" vertical="top" wrapText="1" shrinkToFit="1"/>
    </xf>
    <xf numFmtId="1" fontId="54" fillId="0" borderId="95" xfId="0" applyNumberFormat="1" applyFont="1" applyFill="1" applyBorder="1" applyAlignment="1">
      <alignment horizontal="left" vertical="top" wrapText="1" shrinkToFit="1"/>
    </xf>
    <xf numFmtId="1" fontId="26" fillId="0" borderId="98" xfId="0" applyNumberFormat="1" applyFont="1" applyFill="1" applyBorder="1" applyAlignment="1">
      <alignment horizontal="center"/>
    </xf>
    <xf numFmtId="1" fontId="26" fillId="0" borderId="99" xfId="0" applyNumberFormat="1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 vertical="center"/>
    </xf>
    <xf numFmtId="0" fontId="28" fillId="33" borderId="64" xfId="0" applyFont="1" applyFill="1" applyBorder="1" applyAlignment="1">
      <alignment horizontal="center" vertical="center" textRotation="90"/>
    </xf>
    <xf numFmtId="0" fontId="28" fillId="33" borderId="11" xfId="0" applyFont="1" applyFill="1" applyBorder="1" applyAlignment="1">
      <alignment horizontal="center" vertical="center" textRotation="90"/>
    </xf>
    <xf numFmtId="0" fontId="28" fillId="33" borderId="17" xfId="0" applyFont="1" applyFill="1" applyBorder="1" applyAlignment="1">
      <alignment horizontal="center" vertical="center" textRotation="90"/>
    </xf>
    <xf numFmtId="0" fontId="28" fillId="33" borderId="14" xfId="0" applyFont="1" applyFill="1" applyBorder="1" applyAlignment="1">
      <alignment horizontal="center" vertical="center" textRotation="90" wrapText="1"/>
    </xf>
    <xf numFmtId="0" fontId="28" fillId="33" borderId="73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8" fillId="33" borderId="91" xfId="0" applyFont="1" applyFill="1" applyBorder="1" applyAlignment="1">
      <alignment horizontal="center" vertical="center" textRotation="90"/>
    </xf>
    <xf numFmtId="0" fontId="28" fillId="33" borderId="22" xfId="0" applyFont="1" applyFill="1" applyBorder="1" applyAlignment="1">
      <alignment horizontal="center" vertical="center" textRotation="90"/>
    </xf>
    <xf numFmtId="0" fontId="28" fillId="33" borderId="102" xfId="0" applyFont="1" applyFill="1" applyBorder="1" applyAlignment="1">
      <alignment horizontal="center" vertical="center" textRotation="90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5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103" xfId="0" applyFont="1" applyFill="1" applyBorder="1" applyAlignment="1">
      <alignment horizontal="center" vertical="center" wrapText="1"/>
    </xf>
    <xf numFmtId="0" fontId="28" fillId="33" borderId="104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103" xfId="0" applyFont="1" applyFill="1" applyBorder="1" applyAlignment="1">
      <alignment horizontal="center" vertical="center"/>
    </xf>
    <xf numFmtId="0" fontId="28" fillId="33" borderId="104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left" vertical="center" wrapText="1"/>
    </xf>
    <xf numFmtId="1" fontId="26" fillId="0" borderId="52" xfId="0" applyNumberFormat="1" applyFont="1" applyFill="1" applyBorder="1" applyAlignment="1">
      <alignment horizontal="center" vertical="center"/>
    </xf>
    <xf numFmtId="1" fontId="26" fillId="0" borderId="31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28" fillId="0" borderId="64" xfId="0" applyNumberFormat="1" applyFont="1" applyFill="1" applyBorder="1" applyAlignment="1" applyProtection="1">
      <alignment horizontal="center"/>
      <protection locked="0"/>
    </xf>
    <xf numFmtId="1" fontId="28" fillId="0" borderId="24" xfId="0" applyNumberFormat="1" applyFont="1" applyFill="1" applyBorder="1" applyAlignment="1" applyProtection="1">
      <alignment horizontal="center"/>
      <protection locked="0"/>
    </xf>
    <xf numFmtId="1" fontId="28" fillId="0" borderId="64" xfId="0" applyNumberFormat="1" applyFont="1" applyFill="1" applyBorder="1" applyAlignment="1" applyProtection="1">
      <alignment horizontal="center" vertical="center"/>
      <protection locked="0"/>
    </xf>
    <xf numFmtId="1" fontId="28" fillId="0" borderId="24" xfId="0" applyNumberFormat="1" applyFont="1" applyFill="1" applyBorder="1" applyAlignment="1" applyProtection="1">
      <alignment horizontal="center" vertical="center"/>
      <protection locked="0"/>
    </xf>
    <xf numFmtId="1" fontId="30" fillId="0" borderId="64" xfId="0" applyNumberFormat="1" applyFont="1" applyFill="1" applyBorder="1" applyAlignment="1">
      <alignment horizontal="center" vertical="center"/>
    </xf>
    <xf numFmtId="1" fontId="30" fillId="0" borderId="24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345" t="s">
        <v>155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150"/>
      <c r="O1" s="150"/>
      <c r="P1" s="150"/>
      <c r="Q1" s="151"/>
      <c r="R1" s="345"/>
      <c r="S1" s="345"/>
      <c r="T1" s="345"/>
      <c r="U1" s="345"/>
      <c r="V1" s="345"/>
      <c r="W1" s="345"/>
      <c r="X1" s="345"/>
      <c r="Y1" s="345"/>
      <c r="Z1" s="345"/>
      <c r="AA1" s="149"/>
      <c r="AB1" s="149"/>
      <c r="AC1" s="345"/>
      <c r="AD1" s="345"/>
      <c r="AE1" s="345"/>
      <c r="AF1" s="345"/>
      <c r="AG1" s="345"/>
      <c r="AH1" s="345"/>
      <c r="AI1" s="345"/>
      <c r="AJ1" s="345"/>
      <c r="AK1" s="345"/>
      <c r="AL1" s="149"/>
      <c r="AM1" s="155"/>
      <c r="AN1" s="345"/>
      <c r="AO1" s="345"/>
      <c r="AP1" s="345"/>
      <c r="AQ1" s="345"/>
      <c r="AR1" s="345"/>
      <c r="AS1" s="345"/>
      <c r="AT1" s="345"/>
      <c r="AU1" s="345"/>
      <c r="AV1" s="345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148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156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134"/>
      <c r="AY2" s="359" t="s">
        <v>156</v>
      </c>
      <c r="AZ2" s="359"/>
      <c r="BA2" s="359"/>
      <c r="BB2" s="359"/>
      <c r="BC2" s="359"/>
      <c r="BD2" s="359"/>
      <c r="BE2" s="359"/>
      <c r="BF2" s="359"/>
      <c r="BG2" s="359"/>
      <c r="BH2" s="359"/>
      <c r="BI2" s="359"/>
      <c r="BJ2" s="359"/>
      <c r="BK2" s="88"/>
    </row>
    <row r="3" spans="1:63" ht="18.75">
      <c r="A3" s="354" t="s">
        <v>228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89"/>
      <c r="Q3" s="89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140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140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355" t="s">
        <v>158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89"/>
      <c r="Q4" s="89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147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154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87"/>
      <c r="AY4" s="87"/>
      <c r="AZ4" s="87"/>
      <c r="BA4" s="87"/>
      <c r="BB4" s="360" t="s">
        <v>225</v>
      </c>
      <c r="BC4" s="361"/>
      <c r="BD4" s="361"/>
      <c r="BE4" s="361"/>
      <c r="BF4" s="361"/>
      <c r="BG4" s="361"/>
      <c r="BH4" s="361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62" t="s">
        <v>227</v>
      </c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348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351" t="s">
        <v>169</v>
      </c>
      <c r="L14" s="352"/>
      <c r="M14" s="352"/>
      <c r="N14" s="353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351" t="s">
        <v>174</v>
      </c>
      <c r="AG14" s="352"/>
      <c r="AH14" s="352"/>
      <c r="AI14" s="352"/>
      <c r="AJ14" s="353"/>
      <c r="AK14" s="351" t="s">
        <v>175</v>
      </c>
      <c r="AL14" s="352"/>
      <c r="AM14" s="352"/>
      <c r="AN14" s="163"/>
      <c r="AO14" s="160" t="s">
        <v>176</v>
      </c>
      <c r="AP14" s="96"/>
      <c r="AQ14" s="96"/>
      <c r="AR14" s="96"/>
      <c r="AS14" s="351" t="s">
        <v>177</v>
      </c>
      <c r="AT14" s="352"/>
      <c r="AU14" s="352"/>
      <c r="AV14" s="352"/>
      <c r="AW14" s="353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358" t="s">
        <v>185</v>
      </c>
      <c r="BI14" s="358" t="s">
        <v>186</v>
      </c>
      <c r="BJ14" s="358" t="s">
        <v>166</v>
      </c>
      <c r="BK14" s="88"/>
    </row>
    <row r="15" spans="1:63" ht="15">
      <c r="A15" s="349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349"/>
      <c r="BI15" s="349"/>
      <c r="BJ15" s="349"/>
      <c r="BK15" s="88"/>
    </row>
    <row r="16" spans="1:63" ht="15">
      <c r="A16" s="349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349"/>
      <c r="BI16" s="349"/>
      <c r="BJ16" s="349"/>
      <c r="BK16" s="88"/>
    </row>
    <row r="17" spans="1:63" ht="15.75" thickBot="1">
      <c r="A17" s="350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350"/>
      <c r="BI17" s="350"/>
      <c r="BJ17" s="350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N1:AV1"/>
    <mergeCell ref="AN2:AW2"/>
    <mergeCell ref="BJ14:BJ17"/>
    <mergeCell ref="AY2:BJ2"/>
    <mergeCell ref="BB4:BH4"/>
    <mergeCell ref="BH14:BH17"/>
    <mergeCell ref="BI14:BI17"/>
    <mergeCell ref="T9:AZ9"/>
    <mergeCell ref="AC4:AL4"/>
    <mergeCell ref="AN4:AW4"/>
    <mergeCell ref="AK14:AM14"/>
    <mergeCell ref="AS14:AW14"/>
    <mergeCell ref="AN3:AW3"/>
    <mergeCell ref="R2:AA2"/>
    <mergeCell ref="AC2:AL2"/>
    <mergeCell ref="AF14:AJ14"/>
    <mergeCell ref="AC1:AK1"/>
    <mergeCell ref="R4:AA4"/>
    <mergeCell ref="R3:AA3"/>
    <mergeCell ref="AC3:AL3"/>
    <mergeCell ref="A14:A17"/>
    <mergeCell ref="B1:M1"/>
    <mergeCell ref="R1:Z1"/>
    <mergeCell ref="K14:N14"/>
    <mergeCell ref="A3:O3"/>
    <mergeCell ref="A4:O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345" t="s">
        <v>155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150"/>
      <c r="O1" s="150"/>
      <c r="P1" s="150"/>
      <c r="Q1" s="151"/>
      <c r="R1" s="345"/>
      <c r="S1" s="345"/>
      <c r="T1" s="345"/>
      <c r="U1" s="345"/>
      <c r="V1" s="345"/>
      <c r="W1" s="345"/>
      <c r="X1" s="345"/>
      <c r="Y1" s="345"/>
      <c r="Z1" s="345"/>
      <c r="AA1" s="149"/>
      <c r="AB1" s="149"/>
      <c r="AC1" s="345"/>
      <c r="AD1" s="345"/>
      <c r="AE1" s="345"/>
      <c r="AF1" s="345"/>
      <c r="AG1" s="345"/>
      <c r="AH1" s="345"/>
      <c r="AI1" s="345"/>
      <c r="AJ1" s="345"/>
      <c r="AK1" s="345"/>
      <c r="AL1" s="149"/>
      <c r="AM1" s="155"/>
      <c r="AN1" s="345"/>
      <c r="AO1" s="345"/>
      <c r="AP1" s="345"/>
      <c r="AQ1" s="345"/>
      <c r="AR1" s="345"/>
      <c r="AS1" s="345"/>
      <c r="AT1" s="345"/>
      <c r="AU1" s="345"/>
      <c r="AV1" s="345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148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156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134"/>
      <c r="AY2" s="359" t="s">
        <v>156</v>
      </c>
      <c r="AZ2" s="359"/>
      <c r="BA2" s="359"/>
      <c r="BB2" s="359"/>
      <c r="BC2" s="359"/>
      <c r="BD2" s="359"/>
      <c r="BE2" s="359"/>
      <c r="BF2" s="359"/>
      <c r="BG2" s="359"/>
      <c r="BH2" s="359"/>
      <c r="BI2" s="359"/>
      <c r="BJ2" s="359"/>
      <c r="BK2" s="88"/>
    </row>
    <row r="3" spans="1:63" ht="18.75">
      <c r="A3" s="354" t="s">
        <v>247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89"/>
      <c r="Q3" s="89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140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140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355" t="s">
        <v>158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89"/>
      <c r="Q4" s="89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147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154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87"/>
      <c r="AY4" s="87"/>
      <c r="AZ4" s="87"/>
      <c r="BA4" s="87"/>
      <c r="BB4" s="360" t="s">
        <v>225</v>
      </c>
      <c r="BC4" s="361"/>
      <c r="BD4" s="361"/>
      <c r="BE4" s="361"/>
      <c r="BF4" s="361"/>
      <c r="BG4" s="361"/>
      <c r="BH4" s="361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62" t="s">
        <v>227</v>
      </c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348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351" t="s">
        <v>175</v>
      </c>
      <c r="AK14" s="352"/>
      <c r="AL14" s="352"/>
      <c r="AM14" s="352"/>
      <c r="AN14" s="353"/>
      <c r="AO14" s="96" t="s">
        <v>176</v>
      </c>
      <c r="AP14" s="96"/>
      <c r="AQ14" s="96"/>
      <c r="AR14" s="96"/>
      <c r="AS14" s="351" t="s">
        <v>177</v>
      </c>
      <c r="AT14" s="352"/>
      <c r="AU14" s="352"/>
      <c r="AV14" s="353"/>
      <c r="AW14" s="351" t="s">
        <v>178</v>
      </c>
      <c r="AX14" s="352"/>
      <c r="AY14" s="352"/>
      <c r="AZ14" s="352"/>
      <c r="BA14" s="353"/>
      <c r="BB14" s="96" t="s">
        <v>179</v>
      </c>
      <c r="BC14" s="358" t="s">
        <v>241</v>
      </c>
      <c r="BD14" s="358" t="s">
        <v>243</v>
      </c>
      <c r="BE14" s="358" t="s">
        <v>242</v>
      </c>
      <c r="BF14" s="365" t="s">
        <v>244</v>
      </c>
      <c r="BG14" s="358" t="s">
        <v>245</v>
      </c>
      <c r="BH14" s="358" t="s">
        <v>185</v>
      </c>
      <c r="BI14" s="358" t="s">
        <v>186</v>
      </c>
      <c r="BJ14" s="358" t="s">
        <v>166</v>
      </c>
      <c r="BK14" s="88"/>
    </row>
    <row r="15" spans="1:63" ht="15">
      <c r="A15" s="349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363"/>
      <c r="BD15" s="363"/>
      <c r="BE15" s="363"/>
      <c r="BF15" s="366"/>
      <c r="BG15" s="363"/>
      <c r="BH15" s="349"/>
      <c r="BI15" s="349"/>
      <c r="BJ15" s="349"/>
      <c r="BK15" s="88"/>
    </row>
    <row r="16" spans="1:63" ht="15">
      <c r="A16" s="349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363"/>
      <c r="BD16" s="363"/>
      <c r="BE16" s="363"/>
      <c r="BF16" s="366"/>
      <c r="BG16" s="363"/>
      <c r="BH16" s="349"/>
      <c r="BI16" s="349"/>
      <c r="BJ16" s="349"/>
      <c r="BK16" s="88"/>
    </row>
    <row r="17" spans="1:63" ht="15" customHeight="1" thickBot="1">
      <c r="A17" s="350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364"/>
      <c r="BD17" s="364"/>
      <c r="BE17" s="364"/>
      <c r="BF17" s="367"/>
      <c r="BG17" s="364"/>
      <c r="BH17" s="350"/>
      <c r="BI17" s="350"/>
      <c r="BJ17" s="350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AN4:AW4"/>
    <mergeCell ref="AN3:AW3"/>
    <mergeCell ref="R2:AA2"/>
    <mergeCell ref="A14:A17"/>
    <mergeCell ref="B1:M1"/>
    <mergeCell ref="R1:Z1"/>
    <mergeCell ref="A3:O3"/>
    <mergeCell ref="A4:O4"/>
    <mergeCell ref="R4:AA4"/>
    <mergeCell ref="R3:AA3"/>
    <mergeCell ref="AC1:AK1"/>
    <mergeCell ref="AC3:AL3"/>
    <mergeCell ref="AC2:AL2"/>
    <mergeCell ref="BJ14:BJ17"/>
    <mergeCell ref="AY2:BJ2"/>
    <mergeCell ref="BB4:BH4"/>
    <mergeCell ref="BH14:BH17"/>
    <mergeCell ref="BI14:BI17"/>
    <mergeCell ref="T9:AZ9"/>
    <mergeCell ref="AC4:AL4"/>
    <mergeCell ref="BC14:BC17"/>
    <mergeCell ref="BD14:BD17"/>
    <mergeCell ref="BE14:BE17"/>
    <mergeCell ref="BG14:BG17"/>
    <mergeCell ref="BF14:BF17"/>
    <mergeCell ref="AN1:AV1"/>
    <mergeCell ref="AN2:AW2"/>
    <mergeCell ref="AW14:BA14"/>
    <mergeCell ref="AJ14:AN14"/>
    <mergeCell ref="AS14:AV14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59"/>
  <sheetViews>
    <sheetView showZeros="0" zoomScale="70" zoomScaleNormal="70" zoomScaleSheetLayoutView="54" zoomScalePageLayoutView="69" workbookViewId="0" topLeftCell="A10">
      <selection activeCell="AP3" sqref="AP3:BB15"/>
    </sheetView>
  </sheetViews>
  <sheetFormatPr defaultColWidth="9.00390625" defaultRowHeight="12.75"/>
  <cols>
    <col min="1" max="1" width="4.375" style="0" customWidth="1"/>
    <col min="2" max="2" width="8.625" style="0" customWidth="1"/>
    <col min="3" max="55" width="5.125" style="0" customWidth="1"/>
    <col min="56" max="56" width="3.125" style="0" customWidth="1"/>
    <col min="57" max="57" width="3.25390625" style="0" customWidth="1"/>
    <col min="58" max="58" width="2.00390625" style="0" customWidth="1"/>
    <col min="59" max="61" width="3.75390625" style="0" customWidth="1"/>
  </cols>
  <sheetData>
    <row r="1" spans="46:54" ht="12.75">
      <c r="AT1" s="445"/>
      <c r="AU1" s="445"/>
      <c r="AV1" s="445"/>
      <c r="AW1" s="445"/>
      <c r="AX1" s="445"/>
      <c r="AY1" s="445"/>
      <c r="AZ1" s="445"/>
      <c r="BA1" s="445"/>
      <c r="BB1" s="445"/>
    </row>
    <row r="3" spans="2:61" ht="33.75" customHeight="1">
      <c r="B3" s="453" t="s">
        <v>350</v>
      </c>
      <c r="C3" s="453"/>
      <c r="D3" s="453"/>
      <c r="E3" s="453"/>
      <c r="F3" s="453"/>
      <c r="G3" s="453"/>
      <c r="H3" s="453"/>
      <c r="I3" s="453"/>
      <c r="J3" s="453"/>
      <c r="K3" s="453"/>
      <c r="L3" s="470" t="s">
        <v>289</v>
      </c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220"/>
      <c r="AR3" s="318" t="s">
        <v>349</v>
      </c>
      <c r="AS3" s="318"/>
      <c r="AT3" s="318"/>
      <c r="AU3" s="318"/>
      <c r="AV3" s="318"/>
      <c r="AW3" s="318"/>
      <c r="AX3" s="318"/>
      <c r="AY3" s="318"/>
      <c r="AZ3" s="318"/>
      <c r="BA3" s="202"/>
      <c r="BB3" s="219"/>
      <c r="BE3" s="220"/>
      <c r="BI3" s="220"/>
    </row>
    <row r="4" spans="2:57" ht="22.5" customHeight="1">
      <c r="B4" s="454" t="s">
        <v>327</v>
      </c>
      <c r="C4" s="454"/>
      <c r="D4" s="454"/>
      <c r="E4" s="454"/>
      <c r="F4" s="454"/>
      <c r="G4" s="454"/>
      <c r="H4" s="454"/>
      <c r="I4" s="454"/>
      <c r="J4" s="454"/>
      <c r="K4" s="454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9"/>
      <c r="AR4" s="319" t="s">
        <v>305</v>
      </c>
      <c r="AS4" s="319"/>
      <c r="AT4" s="319"/>
      <c r="AU4" s="319"/>
      <c r="AV4" s="319"/>
      <c r="AW4" s="319"/>
      <c r="AX4" s="319"/>
      <c r="AY4" s="319"/>
      <c r="AZ4" s="230"/>
      <c r="BE4" s="49"/>
    </row>
    <row r="5" spans="2:57" ht="57" customHeight="1">
      <c r="B5" s="468" t="s">
        <v>375</v>
      </c>
      <c r="C5" s="468"/>
      <c r="D5" s="468"/>
      <c r="E5" s="468"/>
      <c r="F5" s="468"/>
      <c r="G5" s="468"/>
      <c r="H5" s="468"/>
      <c r="I5" s="468"/>
      <c r="J5" s="468"/>
      <c r="K5" s="468"/>
      <c r="L5" s="474" t="s">
        <v>352</v>
      </c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4"/>
      <c r="AO5" s="474"/>
      <c r="AR5" s="238" t="s">
        <v>376</v>
      </c>
      <c r="AS5" s="238"/>
      <c r="AT5" s="238"/>
      <c r="AU5" s="238"/>
      <c r="AV5" s="238"/>
      <c r="AW5" s="238" t="s">
        <v>353</v>
      </c>
      <c r="AX5" s="238"/>
      <c r="AY5" s="238"/>
      <c r="AZ5" s="238"/>
      <c r="BA5" s="197"/>
      <c r="BB5" s="197"/>
      <c r="BE5" s="197"/>
    </row>
    <row r="6" spans="2:57" ht="30.75" customHeight="1">
      <c r="B6" s="449" t="s">
        <v>377</v>
      </c>
      <c r="C6" s="449"/>
      <c r="D6" s="449"/>
      <c r="E6" s="449"/>
      <c r="F6" s="449"/>
      <c r="G6" s="449"/>
      <c r="H6" s="449"/>
      <c r="I6" s="266" t="s">
        <v>378</v>
      </c>
      <c r="J6" s="266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49"/>
      <c r="AJ6" s="49"/>
      <c r="AK6" s="49"/>
      <c r="AL6" s="49"/>
      <c r="AM6" s="49"/>
      <c r="AN6" s="49"/>
      <c r="AO6" s="49"/>
      <c r="AP6" s="49"/>
      <c r="AR6" s="238" t="s">
        <v>321</v>
      </c>
      <c r="AS6" s="238"/>
      <c r="AT6" s="238"/>
      <c r="AU6" s="238"/>
      <c r="AV6" s="238"/>
      <c r="AW6" s="238"/>
      <c r="AX6" s="238"/>
      <c r="AY6" s="238"/>
      <c r="AZ6" s="203"/>
      <c r="BA6" s="203"/>
      <c r="BE6" s="49"/>
    </row>
    <row r="7" spans="2:53" ht="30.75" customHeight="1">
      <c r="B7" s="478"/>
      <c r="C7" s="478"/>
      <c r="D7" s="478"/>
      <c r="E7" s="478"/>
      <c r="F7" s="478"/>
      <c r="G7" s="478"/>
      <c r="H7" s="478"/>
      <c r="I7" s="478"/>
      <c r="J7" s="267"/>
      <c r="K7" s="479" t="s">
        <v>297</v>
      </c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79"/>
      <c r="AO7" s="479"/>
      <c r="AP7" s="221"/>
      <c r="AQ7" s="221"/>
      <c r="AR7" s="221"/>
      <c r="AS7" s="317" t="s">
        <v>313</v>
      </c>
      <c r="AT7" s="317"/>
      <c r="AU7" s="221"/>
      <c r="AV7" s="221"/>
      <c r="AW7" s="221"/>
      <c r="AX7" s="221"/>
      <c r="AY7" s="49"/>
      <c r="AZ7" s="49"/>
      <c r="BA7" s="220"/>
    </row>
    <row r="8" spans="2:54" ht="24" customHeight="1"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268" t="s">
        <v>354</v>
      </c>
      <c r="M8" s="208"/>
      <c r="N8" s="208"/>
      <c r="O8" s="208"/>
      <c r="P8" s="471" t="s">
        <v>370</v>
      </c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267"/>
      <c r="AN8" s="267"/>
      <c r="AP8" s="222" t="s">
        <v>345</v>
      </c>
      <c r="AQ8" s="49"/>
      <c r="AR8" s="49"/>
      <c r="AS8" s="49"/>
      <c r="AT8" s="49"/>
      <c r="AU8" s="253" t="s">
        <v>355</v>
      </c>
      <c r="AV8" s="253"/>
      <c r="AW8" s="253"/>
      <c r="AX8" s="253"/>
      <c r="AY8" s="253"/>
      <c r="AZ8" s="253"/>
      <c r="BA8" s="253"/>
      <c r="BB8" s="220"/>
    </row>
    <row r="9" spans="2:54" ht="13.5" customHeight="1">
      <c r="B9" s="267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450" t="s">
        <v>306</v>
      </c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267"/>
      <c r="AN9" s="267"/>
      <c r="AS9" s="458" t="s">
        <v>317</v>
      </c>
      <c r="AT9" s="458"/>
      <c r="AU9" s="458"/>
      <c r="AV9" s="458"/>
      <c r="AW9" s="458"/>
      <c r="AX9" s="458"/>
      <c r="AY9" s="458"/>
      <c r="AZ9" s="458"/>
      <c r="BA9" s="458"/>
      <c r="BB9" s="458"/>
    </row>
    <row r="10" spans="2:54" ht="21" customHeight="1">
      <c r="B10" s="265"/>
      <c r="C10" s="262"/>
      <c r="D10" s="262"/>
      <c r="E10" s="262"/>
      <c r="F10" s="262"/>
      <c r="G10" s="262"/>
      <c r="H10" s="262"/>
      <c r="I10" s="262"/>
      <c r="J10" s="208"/>
      <c r="K10" s="270" t="s">
        <v>298</v>
      </c>
      <c r="L10" s="208"/>
      <c r="M10" s="208"/>
      <c r="N10" s="208"/>
      <c r="O10" s="208"/>
      <c r="P10" s="271"/>
      <c r="Q10" s="271"/>
      <c r="R10" s="271"/>
      <c r="S10" s="271"/>
      <c r="T10" s="271"/>
      <c r="U10" s="471" t="s">
        <v>347</v>
      </c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271"/>
      <c r="AH10" s="271"/>
      <c r="AI10" s="271"/>
      <c r="AJ10" s="271"/>
      <c r="AK10" s="272"/>
      <c r="AL10" s="272"/>
      <c r="AM10" s="267"/>
      <c r="AN10" s="209"/>
      <c r="AO10" s="49"/>
      <c r="AP10" s="222" t="s">
        <v>447</v>
      </c>
      <c r="AQ10" s="49"/>
      <c r="AR10" s="49"/>
      <c r="AS10" s="49"/>
      <c r="AT10" s="49"/>
      <c r="AU10" s="49"/>
      <c r="AV10" s="253"/>
      <c r="AW10" s="253"/>
      <c r="AX10" s="253"/>
      <c r="AY10" s="253"/>
      <c r="AZ10" s="273"/>
      <c r="BA10" s="273"/>
      <c r="BB10" s="273"/>
    </row>
    <row r="11" spans="3:54" ht="14.25" customHeight="1"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452" t="s">
        <v>290</v>
      </c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446"/>
      <c r="AG11" s="446"/>
      <c r="AH11" s="446"/>
      <c r="AI11" s="446"/>
      <c r="AJ11" s="446"/>
      <c r="AK11" s="446"/>
      <c r="AL11" s="446"/>
      <c r="AS11" s="458" t="s">
        <v>317</v>
      </c>
      <c r="AT11" s="458"/>
      <c r="AU11" s="458"/>
      <c r="AV11" s="458"/>
      <c r="AW11" s="458"/>
      <c r="AX11" s="458"/>
      <c r="AY11" s="458"/>
      <c r="AZ11" s="458"/>
      <c r="BA11" s="458"/>
      <c r="BB11" s="458"/>
    </row>
    <row r="12" spans="2:68" ht="22.5" customHeight="1">
      <c r="B12" s="205"/>
      <c r="C12" s="206"/>
      <c r="D12" s="206"/>
      <c r="E12" s="197"/>
      <c r="F12" s="197"/>
      <c r="G12" s="197"/>
      <c r="H12" s="197"/>
      <c r="I12" s="197"/>
      <c r="J12" s="197"/>
      <c r="K12" s="233" t="s">
        <v>299</v>
      </c>
      <c r="L12" s="197"/>
      <c r="M12" s="197"/>
      <c r="N12" s="197"/>
      <c r="O12" s="197"/>
      <c r="P12" s="231"/>
      <c r="Q12" s="231"/>
      <c r="R12" s="231"/>
      <c r="S12" s="231"/>
      <c r="T12" s="231"/>
      <c r="U12" s="472" t="s">
        <v>348</v>
      </c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231"/>
      <c r="AH12" s="231"/>
      <c r="AI12" s="231"/>
      <c r="AJ12" s="231"/>
      <c r="AK12" s="239"/>
      <c r="AL12" s="239"/>
      <c r="AN12" s="222"/>
      <c r="AO12" s="49"/>
      <c r="AP12" s="222" t="s">
        <v>326</v>
      </c>
      <c r="AQ12" s="49"/>
      <c r="AR12" s="49"/>
      <c r="AS12" s="49"/>
      <c r="AT12" s="481" t="s">
        <v>379</v>
      </c>
      <c r="AU12" s="481"/>
      <c r="AV12" s="481"/>
      <c r="AW12" s="481"/>
      <c r="AX12" s="481"/>
      <c r="AY12" s="481"/>
      <c r="AZ12" s="49"/>
      <c r="BF12" s="444"/>
      <c r="BG12" s="445"/>
      <c r="BH12" s="445"/>
      <c r="BI12" s="445"/>
      <c r="BJ12" s="445"/>
      <c r="BK12" s="445"/>
      <c r="BL12" s="445"/>
      <c r="BM12" s="445"/>
      <c r="BN12" s="445"/>
      <c r="BO12" s="445"/>
      <c r="BP12" s="445"/>
    </row>
    <row r="13" spans="3:68" ht="15" customHeight="1"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452" t="s">
        <v>291</v>
      </c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O13" s="229"/>
      <c r="AR13" s="458" t="s">
        <v>318</v>
      </c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I13" s="458"/>
      <c r="BJ13" s="458"/>
      <c r="BK13" s="458"/>
      <c r="BL13" s="458"/>
      <c r="BM13" s="458"/>
      <c r="BN13" s="458"/>
      <c r="BO13" s="458"/>
      <c r="BP13" s="458"/>
    </row>
    <row r="14" spans="3:68" ht="17.25" customHeight="1">
      <c r="C14" s="237"/>
      <c r="D14" s="237"/>
      <c r="E14" s="237"/>
      <c r="F14" s="237"/>
      <c r="G14" s="237"/>
      <c r="H14" s="237"/>
      <c r="I14" s="237"/>
      <c r="J14" s="197"/>
      <c r="K14" s="233" t="s">
        <v>351</v>
      </c>
      <c r="L14" s="233"/>
      <c r="M14" s="197"/>
      <c r="N14" s="197"/>
      <c r="O14" s="197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9"/>
      <c r="AM14" s="239"/>
      <c r="AO14" s="229"/>
      <c r="AP14" s="222" t="s">
        <v>319</v>
      </c>
      <c r="AQ14" s="49"/>
      <c r="AR14" s="49"/>
      <c r="AS14" s="49"/>
      <c r="AT14" s="253" t="s">
        <v>356</v>
      </c>
      <c r="AU14" s="253"/>
      <c r="AV14" s="253"/>
      <c r="AW14" s="253"/>
      <c r="AX14" s="253"/>
      <c r="AY14" s="49"/>
      <c r="BI14" s="177"/>
      <c r="BJ14" s="177"/>
      <c r="BK14" s="177"/>
      <c r="BL14" s="177"/>
      <c r="BM14" s="177"/>
      <c r="BN14" s="177"/>
      <c r="BO14" s="177"/>
      <c r="BP14" s="177"/>
    </row>
    <row r="15" spans="3:68" ht="15" customHeight="1"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446" t="s">
        <v>292</v>
      </c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46"/>
      <c r="AO15" s="229"/>
      <c r="AR15" s="447" t="s">
        <v>320</v>
      </c>
      <c r="AS15" s="447"/>
      <c r="AT15" s="447"/>
      <c r="AU15" s="447"/>
      <c r="AV15" s="447"/>
      <c r="AW15" s="447"/>
      <c r="AX15" s="447"/>
      <c r="AY15" s="447"/>
      <c r="AZ15" s="447"/>
      <c r="BA15" s="447"/>
      <c r="BB15" s="447"/>
      <c r="BI15" s="177"/>
      <c r="BJ15" s="177"/>
      <c r="BK15" s="177"/>
      <c r="BL15" s="177"/>
      <c r="BM15" s="177"/>
      <c r="BN15" s="177"/>
      <c r="BO15" s="177"/>
      <c r="BP15" s="177"/>
    </row>
    <row r="16" spans="2:68" ht="20.25" customHeight="1">
      <c r="B16" s="205"/>
      <c r="C16" s="206"/>
      <c r="D16" s="206"/>
      <c r="E16" s="197"/>
      <c r="F16" s="197"/>
      <c r="G16" s="197"/>
      <c r="H16" s="197"/>
      <c r="I16" s="197"/>
      <c r="J16" s="197"/>
      <c r="K16" s="233" t="s">
        <v>410</v>
      </c>
      <c r="L16" s="233"/>
      <c r="M16" s="197"/>
      <c r="N16" s="197"/>
      <c r="O16" s="197"/>
      <c r="P16" s="231"/>
      <c r="Q16" s="231"/>
      <c r="R16" s="231"/>
      <c r="S16" s="231"/>
      <c r="T16" s="231"/>
      <c r="U16" s="231"/>
      <c r="V16" s="231"/>
      <c r="W16" s="231"/>
      <c r="X16" s="231" t="s">
        <v>414</v>
      </c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9"/>
      <c r="AM16" s="239"/>
      <c r="AO16" s="229"/>
      <c r="AR16" s="320"/>
      <c r="AS16" s="320"/>
      <c r="AT16" s="320"/>
      <c r="AU16" s="320"/>
      <c r="AV16" s="320"/>
      <c r="AW16" s="320"/>
      <c r="AX16" s="320"/>
      <c r="AY16" s="320"/>
      <c r="BF16" s="444"/>
      <c r="BG16" s="445"/>
      <c r="BH16" s="445"/>
      <c r="BI16" s="445"/>
      <c r="BJ16" s="445"/>
      <c r="BK16" s="445"/>
      <c r="BL16" s="445"/>
      <c r="BM16" s="445"/>
      <c r="BN16" s="445"/>
      <c r="BO16" s="445"/>
      <c r="BP16" s="445"/>
    </row>
    <row r="17" spans="3:67" ht="14.25" customHeight="1">
      <c r="C17" s="237"/>
      <c r="D17" s="237"/>
      <c r="E17" s="237"/>
      <c r="F17" s="237"/>
      <c r="G17" s="237"/>
      <c r="H17" s="237"/>
      <c r="I17" s="237"/>
      <c r="J17" s="480" t="s">
        <v>412</v>
      </c>
      <c r="K17" s="480"/>
      <c r="L17" s="480"/>
      <c r="M17" s="480"/>
      <c r="N17" s="480"/>
      <c r="O17" s="480"/>
      <c r="P17" s="446" t="s">
        <v>413</v>
      </c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6"/>
      <c r="AM17" s="446"/>
      <c r="AS17" s="447"/>
      <c r="AT17" s="447"/>
      <c r="AU17" s="447"/>
      <c r="AV17" s="447"/>
      <c r="AW17" s="447"/>
      <c r="AX17" s="447"/>
      <c r="AY17" s="447"/>
      <c r="AZ17" s="447"/>
      <c r="BI17" s="458"/>
      <c r="BJ17" s="458"/>
      <c r="BK17" s="458"/>
      <c r="BL17" s="458"/>
      <c r="BM17" s="458"/>
      <c r="BN17" s="458"/>
      <c r="BO17" s="458"/>
    </row>
    <row r="18" spans="2:67" ht="23.25" customHeight="1">
      <c r="B18" s="207"/>
      <c r="C18" s="206"/>
      <c r="D18" s="206"/>
      <c r="E18" s="206"/>
      <c r="F18" s="235"/>
      <c r="G18" s="236"/>
      <c r="H18" s="236"/>
      <c r="I18" s="236"/>
      <c r="J18" s="236"/>
      <c r="K18" s="234" t="s">
        <v>300</v>
      </c>
      <c r="L18" s="234"/>
      <c r="M18" s="236"/>
      <c r="N18" s="236"/>
      <c r="O18" s="236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1" t="s">
        <v>444</v>
      </c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9"/>
      <c r="AM18" s="239"/>
      <c r="AS18" s="447"/>
      <c r="AT18" s="447"/>
      <c r="AU18" s="447"/>
      <c r="AV18" s="447"/>
      <c r="AW18" s="447"/>
      <c r="AX18" s="447"/>
      <c r="AY18" s="447"/>
      <c r="AZ18" s="447"/>
      <c r="BF18" s="444"/>
      <c r="BG18" s="445"/>
      <c r="BH18" s="445"/>
      <c r="BI18" s="445"/>
      <c r="BJ18" s="445"/>
      <c r="BK18" s="445"/>
      <c r="BL18" s="445"/>
      <c r="BM18" s="445"/>
      <c r="BN18" s="445"/>
      <c r="BO18" s="445"/>
    </row>
    <row r="19" spans="3:67" ht="15.75" customHeight="1"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446" t="s">
        <v>342</v>
      </c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446"/>
      <c r="AE19" s="446"/>
      <c r="AF19" s="446"/>
      <c r="AG19" s="446"/>
      <c r="AH19" s="446"/>
      <c r="AI19" s="446"/>
      <c r="AJ19" s="446"/>
      <c r="AK19" s="446"/>
      <c r="AL19" s="446"/>
      <c r="AM19" s="446"/>
      <c r="BH19" s="447"/>
      <c r="BI19" s="447"/>
      <c r="BJ19" s="447"/>
      <c r="BK19" s="447"/>
      <c r="BL19" s="447"/>
      <c r="BM19" s="447"/>
      <c r="BN19" s="447"/>
      <c r="BO19" s="447"/>
    </row>
    <row r="20" spans="60:67" ht="12.75">
      <c r="BH20" s="447"/>
      <c r="BI20" s="447"/>
      <c r="BJ20" s="447"/>
      <c r="BK20" s="447"/>
      <c r="BL20" s="447"/>
      <c r="BM20" s="447"/>
      <c r="BN20" s="447"/>
      <c r="BO20" s="447"/>
    </row>
    <row r="21" spans="2:54" ht="22.5" customHeight="1">
      <c r="B21" s="443" t="s">
        <v>411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3"/>
      <c r="BA21" s="443"/>
      <c r="BB21" s="443"/>
    </row>
    <row r="22" ht="13.5" thickBot="1"/>
    <row r="23" spans="2:54" ht="18.75">
      <c r="B23" s="423" t="s">
        <v>263</v>
      </c>
      <c r="C23" s="448" t="s">
        <v>167</v>
      </c>
      <c r="D23" s="421"/>
      <c r="E23" s="421"/>
      <c r="F23" s="421"/>
      <c r="G23" s="422"/>
      <c r="H23" s="420" t="s">
        <v>168</v>
      </c>
      <c r="I23" s="421"/>
      <c r="J23" s="421"/>
      <c r="K23" s="421"/>
      <c r="L23" s="422"/>
      <c r="M23" s="420" t="s">
        <v>169</v>
      </c>
      <c r="N23" s="421"/>
      <c r="O23" s="421"/>
      <c r="P23" s="422"/>
      <c r="Q23" s="420" t="s">
        <v>170</v>
      </c>
      <c r="R23" s="421"/>
      <c r="S23" s="421"/>
      <c r="T23" s="422"/>
      <c r="U23" s="420" t="s">
        <v>171</v>
      </c>
      <c r="V23" s="421"/>
      <c r="W23" s="421"/>
      <c r="X23" s="421"/>
      <c r="Y23" s="422"/>
      <c r="Z23" s="420" t="s">
        <v>172</v>
      </c>
      <c r="AA23" s="421"/>
      <c r="AB23" s="421"/>
      <c r="AC23" s="422"/>
      <c r="AD23" s="420" t="s">
        <v>173</v>
      </c>
      <c r="AE23" s="421"/>
      <c r="AF23" s="421"/>
      <c r="AG23" s="422"/>
      <c r="AH23" s="420" t="s">
        <v>174</v>
      </c>
      <c r="AI23" s="421"/>
      <c r="AJ23" s="421"/>
      <c r="AK23" s="422"/>
      <c r="AL23" s="420" t="s">
        <v>175</v>
      </c>
      <c r="AM23" s="421"/>
      <c r="AN23" s="421"/>
      <c r="AO23" s="421"/>
      <c r="AP23" s="422"/>
      <c r="AQ23" s="421" t="s">
        <v>176</v>
      </c>
      <c r="AR23" s="421"/>
      <c r="AS23" s="421"/>
      <c r="AT23" s="422"/>
      <c r="AU23" s="421" t="s">
        <v>177</v>
      </c>
      <c r="AV23" s="421"/>
      <c r="AW23" s="421"/>
      <c r="AX23" s="422"/>
      <c r="AY23" s="420" t="s">
        <v>178</v>
      </c>
      <c r="AZ23" s="421"/>
      <c r="BA23" s="421"/>
      <c r="BB23" s="439"/>
    </row>
    <row r="24" spans="2:54" ht="16.5" customHeight="1">
      <c r="B24" s="424"/>
      <c r="C24" s="329">
        <v>1</v>
      </c>
      <c r="D24" s="251">
        <v>2</v>
      </c>
      <c r="E24" s="252">
        <v>3</v>
      </c>
      <c r="F24" s="251">
        <v>4</v>
      </c>
      <c r="G24" s="252">
        <v>5</v>
      </c>
      <c r="H24" s="251">
        <v>6</v>
      </c>
      <c r="I24" s="252">
        <v>7</v>
      </c>
      <c r="J24" s="251">
        <v>8</v>
      </c>
      <c r="K24" s="252">
        <v>9</v>
      </c>
      <c r="L24" s="251">
        <v>10</v>
      </c>
      <c r="M24" s="252">
        <v>11</v>
      </c>
      <c r="N24" s="251">
        <v>12</v>
      </c>
      <c r="O24" s="252">
        <v>13</v>
      </c>
      <c r="P24" s="251">
        <v>14</v>
      </c>
      <c r="Q24" s="252">
        <v>15</v>
      </c>
      <c r="R24" s="251">
        <v>16</v>
      </c>
      <c r="S24" s="252">
        <v>17</v>
      </c>
      <c r="T24" s="251">
        <v>18</v>
      </c>
      <c r="U24" s="252">
        <v>19</v>
      </c>
      <c r="V24" s="251">
        <v>20</v>
      </c>
      <c r="W24" s="252">
        <v>21</v>
      </c>
      <c r="X24" s="251">
        <v>22</v>
      </c>
      <c r="Y24" s="252">
        <v>23</v>
      </c>
      <c r="Z24" s="251">
        <v>24</v>
      </c>
      <c r="AA24" s="252">
        <v>25</v>
      </c>
      <c r="AB24" s="251">
        <v>26</v>
      </c>
      <c r="AC24" s="252">
        <v>27</v>
      </c>
      <c r="AD24" s="251">
        <v>28</v>
      </c>
      <c r="AE24" s="252">
        <v>29</v>
      </c>
      <c r="AF24" s="251">
        <v>30</v>
      </c>
      <c r="AG24" s="252">
        <v>31</v>
      </c>
      <c r="AH24" s="251">
        <v>32</v>
      </c>
      <c r="AI24" s="252">
        <v>33</v>
      </c>
      <c r="AJ24" s="251">
        <v>34</v>
      </c>
      <c r="AK24" s="252">
        <v>35</v>
      </c>
      <c r="AL24" s="251">
        <v>36</v>
      </c>
      <c r="AM24" s="252">
        <v>37</v>
      </c>
      <c r="AN24" s="251">
        <v>38</v>
      </c>
      <c r="AO24" s="252">
        <v>39</v>
      </c>
      <c r="AP24" s="251">
        <v>40</v>
      </c>
      <c r="AQ24" s="252">
        <v>41</v>
      </c>
      <c r="AR24" s="251">
        <v>42</v>
      </c>
      <c r="AS24" s="252">
        <v>43</v>
      </c>
      <c r="AT24" s="251">
        <v>44</v>
      </c>
      <c r="AU24" s="252">
        <v>45</v>
      </c>
      <c r="AV24" s="251">
        <v>46</v>
      </c>
      <c r="AW24" s="252">
        <v>47</v>
      </c>
      <c r="AX24" s="251">
        <v>48</v>
      </c>
      <c r="AY24" s="252">
        <v>49</v>
      </c>
      <c r="AZ24" s="251">
        <v>50</v>
      </c>
      <c r="BA24" s="252">
        <v>51</v>
      </c>
      <c r="BB24" s="330">
        <v>52</v>
      </c>
    </row>
    <row r="25" spans="2:54" ht="16.5" customHeight="1">
      <c r="B25" s="425"/>
      <c r="C25" s="331">
        <v>1</v>
      </c>
      <c r="D25" s="312">
        <v>8</v>
      </c>
      <c r="E25" s="312">
        <v>15</v>
      </c>
      <c r="F25" s="312">
        <v>22</v>
      </c>
      <c r="G25" s="312">
        <v>29</v>
      </c>
      <c r="H25" s="312">
        <v>6</v>
      </c>
      <c r="I25" s="312">
        <v>13</v>
      </c>
      <c r="J25" s="312">
        <v>20</v>
      </c>
      <c r="K25" s="223">
        <v>27</v>
      </c>
      <c r="L25" s="223">
        <v>3</v>
      </c>
      <c r="M25" s="223">
        <v>10</v>
      </c>
      <c r="N25" s="223">
        <v>17</v>
      </c>
      <c r="O25" s="312">
        <v>24</v>
      </c>
      <c r="P25" s="312">
        <v>1</v>
      </c>
      <c r="Q25" s="312">
        <v>8</v>
      </c>
      <c r="R25" s="312">
        <v>15</v>
      </c>
      <c r="S25" s="312">
        <v>22</v>
      </c>
      <c r="T25" s="312">
        <v>29</v>
      </c>
      <c r="U25" s="223">
        <v>5</v>
      </c>
      <c r="V25" s="312">
        <v>12</v>
      </c>
      <c r="W25" s="312">
        <v>19</v>
      </c>
      <c r="X25" s="312">
        <v>26</v>
      </c>
      <c r="Y25" s="312">
        <v>2</v>
      </c>
      <c r="Z25" s="312">
        <v>9</v>
      </c>
      <c r="AA25" s="312">
        <v>16</v>
      </c>
      <c r="AB25" s="223">
        <v>23</v>
      </c>
      <c r="AC25" s="223">
        <v>2</v>
      </c>
      <c r="AD25" s="223">
        <v>9</v>
      </c>
      <c r="AE25" s="248">
        <v>16</v>
      </c>
      <c r="AF25" s="223">
        <v>23</v>
      </c>
      <c r="AG25" s="223">
        <v>30</v>
      </c>
      <c r="AH25" s="223">
        <v>6</v>
      </c>
      <c r="AI25" s="223">
        <v>13</v>
      </c>
      <c r="AJ25" s="223">
        <v>20</v>
      </c>
      <c r="AK25" s="223">
        <v>27</v>
      </c>
      <c r="AL25" s="223">
        <v>4</v>
      </c>
      <c r="AM25" s="223">
        <v>11</v>
      </c>
      <c r="AN25" s="223">
        <v>18</v>
      </c>
      <c r="AO25" s="223">
        <v>25</v>
      </c>
      <c r="AP25" s="223">
        <v>1</v>
      </c>
      <c r="AQ25" s="223">
        <v>8</v>
      </c>
      <c r="AR25" s="223">
        <v>15</v>
      </c>
      <c r="AS25" s="223">
        <v>22</v>
      </c>
      <c r="AT25" s="247">
        <v>29</v>
      </c>
      <c r="AU25" s="223">
        <v>6</v>
      </c>
      <c r="AV25" s="223">
        <v>13</v>
      </c>
      <c r="AW25" s="223">
        <v>20</v>
      </c>
      <c r="AX25" s="223">
        <v>27</v>
      </c>
      <c r="AY25" s="223">
        <v>3</v>
      </c>
      <c r="AZ25" s="223">
        <v>10</v>
      </c>
      <c r="BA25" s="223">
        <v>17</v>
      </c>
      <c r="BB25" s="249">
        <v>24</v>
      </c>
    </row>
    <row r="26" spans="2:54" ht="16.5" customHeight="1" thickBot="1">
      <c r="B26" s="426"/>
      <c r="C26" s="332">
        <v>7</v>
      </c>
      <c r="D26" s="313">
        <v>14</v>
      </c>
      <c r="E26" s="313">
        <v>21</v>
      </c>
      <c r="F26" s="313">
        <v>28</v>
      </c>
      <c r="G26" s="313">
        <v>5</v>
      </c>
      <c r="H26" s="313">
        <v>12</v>
      </c>
      <c r="I26" s="313">
        <v>19</v>
      </c>
      <c r="J26" s="313">
        <v>26</v>
      </c>
      <c r="K26" s="250">
        <v>2</v>
      </c>
      <c r="L26" s="250">
        <v>9</v>
      </c>
      <c r="M26" s="250">
        <v>16</v>
      </c>
      <c r="N26" s="250">
        <v>23</v>
      </c>
      <c r="O26" s="313">
        <v>30</v>
      </c>
      <c r="P26" s="313">
        <v>7</v>
      </c>
      <c r="Q26" s="313">
        <v>14</v>
      </c>
      <c r="R26" s="313">
        <v>21</v>
      </c>
      <c r="S26" s="313">
        <v>28</v>
      </c>
      <c r="T26" s="313">
        <v>4</v>
      </c>
      <c r="U26" s="313">
        <v>11</v>
      </c>
      <c r="V26" s="313">
        <v>18</v>
      </c>
      <c r="W26" s="313">
        <v>25</v>
      </c>
      <c r="X26" s="250">
        <v>1</v>
      </c>
      <c r="Y26" s="313">
        <v>8</v>
      </c>
      <c r="Z26" s="313">
        <v>15</v>
      </c>
      <c r="AA26" s="313">
        <v>22</v>
      </c>
      <c r="AB26" s="250">
        <v>1</v>
      </c>
      <c r="AC26" s="250">
        <v>8</v>
      </c>
      <c r="AD26" s="250">
        <v>15</v>
      </c>
      <c r="AE26" s="250">
        <v>22</v>
      </c>
      <c r="AF26" s="250">
        <v>29</v>
      </c>
      <c r="AG26" s="250">
        <v>5</v>
      </c>
      <c r="AH26" s="250">
        <v>12</v>
      </c>
      <c r="AI26" s="250">
        <v>19</v>
      </c>
      <c r="AJ26" s="250">
        <v>26</v>
      </c>
      <c r="AK26" s="250">
        <v>3</v>
      </c>
      <c r="AL26" s="250">
        <v>10</v>
      </c>
      <c r="AM26" s="250">
        <v>17</v>
      </c>
      <c r="AN26" s="250">
        <v>24</v>
      </c>
      <c r="AO26" s="250">
        <v>31</v>
      </c>
      <c r="AP26" s="250">
        <v>7</v>
      </c>
      <c r="AQ26" s="250">
        <v>14</v>
      </c>
      <c r="AR26" s="250">
        <v>21</v>
      </c>
      <c r="AS26" s="250">
        <v>28</v>
      </c>
      <c r="AT26" s="334">
        <v>5</v>
      </c>
      <c r="AU26" s="250">
        <v>12</v>
      </c>
      <c r="AV26" s="250">
        <v>19</v>
      </c>
      <c r="AW26" s="250">
        <v>26</v>
      </c>
      <c r="AX26" s="250">
        <v>2</v>
      </c>
      <c r="AY26" s="250">
        <v>9</v>
      </c>
      <c r="AZ26" s="250">
        <v>16</v>
      </c>
      <c r="BA26" s="250">
        <v>23</v>
      </c>
      <c r="BB26" s="333">
        <v>30</v>
      </c>
    </row>
    <row r="27" spans="2:54" ht="18.75">
      <c r="B27" s="241" t="s">
        <v>198</v>
      </c>
      <c r="C27" s="242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 t="s">
        <v>304</v>
      </c>
      <c r="T27" s="225" t="s">
        <v>217</v>
      </c>
      <c r="U27" s="225" t="s">
        <v>295</v>
      </c>
      <c r="V27" s="225" t="s">
        <v>295</v>
      </c>
      <c r="W27" s="225" t="s">
        <v>295</v>
      </c>
      <c r="X27" s="225" t="s">
        <v>217</v>
      </c>
      <c r="Y27" s="225" t="s">
        <v>217</v>
      </c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 t="s">
        <v>304</v>
      </c>
      <c r="AQ27" s="225" t="s">
        <v>295</v>
      </c>
      <c r="AR27" s="225" t="s">
        <v>295</v>
      </c>
      <c r="AS27" s="225" t="s">
        <v>295</v>
      </c>
      <c r="AT27" s="225" t="s">
        <v>217</v>
      </c>
      <c r="AU27" s="225" t="s">
        <v>217</v>
      </c>
      <c r="AV27" s="225" t="s">
        <v>217</v>
      </c>
      <c r="AW27" s="225" t="s">
        <v>217</v>
      </c>
      <c r="AX27" s="225" t="s">
        <v>217</v>
      </c>
      <c r="AY27" s="225" t="s">
        <v>217</v>
      </c>
      <c r="AZ27" s="225" t="s">
        <v>217</v>
      </c>
      <c r="BA27" s="225" t="s">
        <v>217</v>
      </c>
      <c r="BB27" s="335" t="s">
        <v>217</v>
      </c>
    </row>
    <row r="28" spans="2:54" ht="19.5" thickBot="1">
      <c r="B28" s="336" t="s">
        <v>200</v>
      </c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8"/>
      <c r="N28" s="338"/>
      <c r="O28" s="338"/>
      <c r="P28" s="338"/>
      <c r="Q28" s="338"/>
      <c r="R28" s="338"/>
      <c r="S28" s="338" t="s">
        <v>304</v>
      </c>
      <c r="T28" s="338" t="s">
        <v>217</v>
      </c>
      <c r="U28" s="338" t="s">
        <v>295</v>
      </c>
      <c r="V28" s="338" t="s">
        <v>295</v>
      </c>
      <c r="W28" s="338" t="s">
        <v>295</v>
      </c>
      <c r="X28" s="338" t="s">
        <v>217</v>
      </c>
      <c r="Y28" s="338" t="s">
        <v>294</v>
      </c>
      <c r="Z28" s="338" t="s">
        <v>294</v>
      </c>
      <c r="AA28" s="338" t="s">
        <v>294</v>
      </c>
      <c r="AB28" s="338" t="s">
        <v>294</v>
      </c>
      <c r="AC28" s="338" t="s">
        <v>294</v>
      </c>
      <c r="AD28" s="338" t="s">
        <v>294</v>
      </c>
      <c r="AE28" s="338" t="s">
        <v>307</v>
      </c>
      <c r="AF28" s="338" t="s">
        <v>307</v>
      </c>
      <c r="AG28" s="338" t="s">
        <v>307</v>
      </c>
      <c r="AH28" s="338" t="s">
        <v>307</v>
      </c>
      <c r="AI28" s="338" t="s">
        <v>307</v>
      </c>
      <c r="AJ28" s="338" t="s">
        <v>307</v>
      </c>
      <c r="AK28" s="338" t="s">
        <v>307</v>
      </c>
      <c r="AL28" s="338" t="s">
        <v>307</v>
      </c>
      <c r="AM28" s="338" t="s">
        <v>307</v>
      </c>
      <c r="AN28" s="338" t="s">
        <v>307</v>
      </c>
      <c r="AO28" s="338" t="s">
        <v>309</v>
      </c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B28" s="339"/>
    </row>
    <row r="29" spans="2:54" ht="18.75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</row>
    <row r="30" spans="2:54" ht="18.75">
      <c r="B30" s="198" t="s">
        <v>324</v>
      </c>
      <c r="C30" s="216"/>
      <c r="D30" s="216"/>
      <c r="E30" s="216"/>
      <c r="F30" s="223"/>
      <c r="G30" s="224" t="s">
        <v>293</v>
      </c>
      <c r="H30" s="208" t="s">
        <v>301</v>
      </c>
      <c r="I30" s="208"/>
      <c r="J30" s="208"/>
      <c r="K30" s="208"/>
      <c r="L30" s="208"/>
      <c r="M30" s="208"/>
      <c r="N30" s="208"/>
      <c r="O30" s="208" t="s">
        <v>304</v>
      </c>
      <c r="P30" s="201" t="s">
        <v>293</v>
      </c>
      <c r="Q30" s="208" t="s">
        <v>303</v>
      </c>
      <c r="R30" s="208"/>
      <c r="S30" s="208"/>
      <c r="T30" s="208"/>
      <c r="U30" s="208"/>
      <c r="V30" s="208"/>
      <c r="W30" s="208"/>
      <c r="X30" s="201" t="s">
        <v>294</v>
      </c>
      <c r="Y30" s="201" t="s">
        <v>293</v>
      </c>
      <c r="Z30" s="440" t="s">
        <v>260</v>
      </c>
      <c r="AA30" s="440"/>
      <c r="AB30" s="440"/>
      <c r="AC30" s="208"/>
      <c r="AD30" s="206"/>
      <c r="AE30" s="206"/>
      <c r="AF30" s="201" t="s">
        <v>307</v>
      </c>
      <c r="AG30" s="201" t="s">
        <v>293</v>
      </c>
      <c r="AH30" s="208" t="s">
        <v>308</v>
      </c>
      <c r="AI30" s="208"/>
      <c r="AJ30" s="208"/>
      <c r="AK30" s="208"/>
      <c r="AL30" s="208"/>
      <c r="AM30" s="208"/>
      <c r="AN30" s="213"/>
      <c r="AO30" s="215"/>
      <c r="AP30" s="214"/>
      <c r="AQ30" s="214"/>
      <c r="AR30" s="213"/>
      <c r="AZ30" s="213"/>
      <c r="BA30" s="213"/>
      <c r="BB30" s="129"/>
    </row>
    <row r="31" spans="2:54" ht="18.75">
      <c r="B31" s="210"/>
      <c r="C31" s="211"/>
      <c r="D31" s="211"/>
      <c r="E31" s="211"/>
      <c r="F31" s="206" t="s">
        <v>343</v>
      </c>
      <c r="G31" s="208" t="s">
        <v>293</v>
      </c>
      <c r="H31" s="208" t="s">
        <v>344</v>
      </c>
      <c r="I31" s="208"/>
      <c r="J31" s="208"/>
      <c r="K31" s="208"/>
      <c r="L31" s="208"/>
      <c r="M31" s="206"/>
      <c r="N31" s="208"/>
      <c r="O31" s="201" t="s">
        <v>295</v>
      </c>
      <c r="P31" s="201" t="s">
        <v>293</v>
      </c>
      <c r="Q31" s="208" t="s">
        <v>296</v>
      </c>
      <c r="R31" s="208"/>
      <c r="S31" s="208"/>
      <c r="T31" s="208"/>
      <c r="U31" s="208"/>
      <c r="V31" s="208"/>
      <c r="W31" s="208"/>
      <c r="X31" s="201" t="s">
        <v>217</v>
      </c>
      <c r="Y31" s="201" t="s">
        <v>293</v>
      </c>
      <c r="Z31" s="440" t="s">
        <v>185</v>
      </c>
      <c r="AA31" s="440"/>
      <c r="AB31" s="440"/>
      <c r="AC31" s="208"/>
      <c r="AD31" s="206"/>
      <c r="AE31" s="206"/>
      <c r="AF31" s="201" t="s">
        <v>309</v>
      </c>
      <c r="AG31" s="201" t="s">
        <v>293</v>
      </c>
      <c r="AH31" s="208" t="s">
        <v>310</v>
      </c>
      <c r="AI31" s="208"/>
      <c r="AJ31" s="208"/>
      <c r="AK31" s="208"/>
      <c r="AL31" s="208"/>
      <c r="AM31" s="208"/>
      <c r="AN31" s="213"/>
      <c r="AO31" s="215"/>
      <c r="AP31" s="214"/>
      <c r="AQ31" s="214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129"/>
    </row>
    <row r="32" spans="2:53" ht="18.75">
      <c r="B32" s="210"/>
      <c r="C32" s="211"/>
      <c r="D32" s="211"/>
      <c r="E32" s="211"/>
      <c r="F32" s="201"/>
      <c r="G32" s="201"/>
      <c r="H32" s="208"/>
      <c r="I32" s="208"/>
      <c r="J32" s="208"/>
      <c r="K32" s="208"/>
      <c r="L32" s="208"/>
      <c r="M32" s="208"/>
      <c r="N32" s="208"/>
      <c r="O32" s="199"/>
      <c r="P32" s="201"/>
      <c r="Q32" s="201"/>
      <c r="R32" s="208"/>
      <c r="S32" s="208"/>
      <c r="T32" s="208"/>
      <c r="U32" s="208"/>
      <c r="V32" s="208"/>
      <c r="W32" s="208"/>
      <c r="X32" s="208"/>
      <c r="Y32" s="201"/>
      <c r="Z32" s="201"/>
      <c r="AA32" s="208"/>
      <c r="AB32" s="208"/>
      <c r="AC32" s="208"/>
      <c r="AD32" s="208"/>
      <c r="AE32" s="208"/>
      <c r="AF32" s="208"/>
      <c r="AG32" s="208"/>
      <c r="AH32" s="199"/>
      <c r="AI32" s="200"/>
      <c r="AJ32" s="201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199"/>
      <c r="AY32" s="200"/>
      <c r="AZ32" s="201"/>
      <c r="BA32" s="209"/>
    </row>
    <row r="33" spans="2:53" ht="18.75">
      <c r="B33" s="210"/>
      <c r="C33" s="211"/>
      <c r="D33" s="211"/>
      <c r="E33" s="211"/>
      <c r="F33" s="201"/>
      <c r="G33" s="201"/>
      <c r="H33" s="208"/>
      <c r="I33" s="208"/>
      <c r="J33" s="208"/>
      <c r="K33" s="208"/>
      <c r="L33" s="208"/>
      <c r="M33" s="208"/>
      <c r="N33" s="208"/>
      <c r="O33" s="199"/>
      <c r="P33" s="201"/>
      <c r="Q33" s="201"/>
      <c r="R33" s="208"/>
      <c r="S33" s="208"/>
      <c r="T33" s="208"/>
      <c r="U33" s="208"/>
      <c r="V33" s="208"/>
      <c r="W33" s="208"/>
      <c r="X33" s="208"/>
      <c r="Y33" s="201"/>
      <c r="Z33" s="201"/>
      <c r="AA33" s="208"/>
      <c r="AB33" s="208"/>
      <c r="AC33" s="208"/>
      <c r="AD33" s="208"/>
      <c r="AE33" s="208"/>
      <c r="AF33" s="208"/>
      <c r="AG33" s="208"/>
      <c r="AH33" s="199"/>
      <c r="AI33" s="200"/>
      <c r="AJ33" s="201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199"/>
      <c r="AY33" s="200"/>
      <c r="AZ33" s="201"/>
      <c r="BA33" s="209"/>
    </row>
    <row r="34" spans="2:68" ht="18.75">
      <c r="B34" s="210"/>
      <c r="C34" s="211"/>
      <c r="D34" s="211"/>
      <c r="E34" s="211"/>
      <c r="F34" s="201"/>
      <c r="G34" s="201"/>
      <c r="H34" s="201"/>
      <c r="I34" s="208"/>
      <c r="J34" s="208"/>
      <c r="K34" s="208"/>
      <c r="L34" s="208"/>
      <c r="M34" s="208"/>
      <c r="N34" s="208"/>
      <c r="O34" s="208"/>
      <c r="P34" s="208"/>
      <c r="Q34" s="208"/>
      <c r="R34" s="20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201"/>
      <c r="AD34" s="201"/>
      <c r="AE34" s="208"/>
      <c r="AF34" s="208"/>
      <c r="AG34" s="208"/>
      <c r="AH34" s="208"/>
      <c r="AI34" s="208"/>
      <c r="AJ34" s="208"/>
      <c r="AK34" s="208"/>
      <c r="AL34" s="209"/>
      <c r="AM34" s="201"/>
      <c r="AN34" s="201"/>
      <c r="AO34" s="208"/>
      <c r="AP34" s="208"/>
      <c r="AQ34" s="208"/>
      <c r="AR34" s="208"/>
      <c r="AS34" s="208"/>
      <c r="AT34" s="208"/>
      <c r="AU34" s="208"/>
      <c r="AV34" s="199"/>
      <c r="AW34" s="199"/>
      <c r="AX34" s="200"/>
      <c r="AY34" s="201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199"/>
      <c r="BN34" s="200"/>
      <c r="BO34" s="201"/>
      <c r="BP34" s="209"/>
    </row>
    <row r="35" spans="2:70" ht="20.25">
      <c r="B35" s="441" t="s">
        <v>323</v>
      </c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212"/>
      <c r="T35" s="240"/>
      <c r="U35" s="240"/>
      <c r="V35" s="240"/>
      <c r="W35" s="442" t="s">
        <v>322</v>
      </c>
      <c r="X35" s="442"/>
      <c r="Y35" s="442"/>
      <c r="Z35" s="442"/>
      <c r="AA35" s="442"/>
      <c r="AB35" s="442"/>
      <c r="AC35" s="442"/>
      <c r="AD35" s="442"/>
      <c r="AE35" s="442"/>
      <c r="AF35" s="442"/>
      <c r="AG35" s="442"/>
      <c r="AH35" s="442"/>
      <c r="AI35" s="220"/>
      <c r="AJ35" s="220"/>
      <c r="AK35" s="220"/>
      <c r="AL35" s="443" t="s">
        <v>312</v>
      </c>
      <c r="AM35" s="443"/>
      <c r="AN35" s="443"/>
      <c r="AO35" s="443"/>
      <c r="AP35" s="443"/>
      <c r="AQ35" s="443"/>
      <c r="AR35" s="443"/>
      <c r="AS35" s="443"/>
      <c r="AT35" s="443"/>
      <c r="AU35" s="443"/>
      <c r="AV35" s="443"/>
      <c r="AW35" s="443"/>
      <c r="AX35" s="443"/>
      <c r="AY35" s="443"/>
      <c r="AZ35" s="220"/>
      <c r="BA35" s="220"/>
      <c r="BB35" s="220"/>
      <c r="BC35" s="212"/>
      <c r="BD35" s="212"/>
      <c r="BE35" s="212"/>
      <c r="BF35" s="212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</row>
    <row r="36" spans="2:70" ht="19.5" thickBot="1">
      <c r="B36" s="207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</row>
    <row r="37" spans="2:51" ht="12.75" customHeight="1">
      <c r="B37" s="423" t="s">
        <v>263</v>
      </c>
      <c r="C37" s="427" t="s">
        <v>278</v>
      </c>
      <c r="D37" s="428"/>
      <c r="E37" s="427" t="s">
        <v>303</v>
      </c>
      <c r="F37" s="428"/>
      <c r="G37" s="427" t="s">
        <v>280</v>
      </c>
      <c r="H37" s="428"/>
      <c r="I37" s="433" t="s">
        <v>260</v>
      </c>
      <c r="J37" s="434"/>
      <c r="K37" s="427" t="s">
        <v>308</v>
      </c>
      <c r="L37" s="428"/>
      <c r="M37" s="427" t="s">
        <v>310</v>
      </c>
      <c r="N37" s="428"/>
      <c r="O37" s="433" t="s">
        <v>185</v>
      </c>
      <c r="P37" s="434"/>
      <c r="Q37" s="427" t="s">
        <v>279</v>
      </c>
      <c r="R37" s="428"/>
      <c r="S37" s="195"/>
      <c r="W37" s="393" t="s">
        <v>266</v>
      </c>
      <c r="X37" s="394"/>
      <c r="Y37" s="394"/>
      <c r="Z37" s="394"/>
      <c r="AA37" s="394"/>
      <c r="AB37" s="394"/>
      <c r="AC37" s="394"/>
      <c r="AD37" s="394"/>
      <c r="AE37" s="394"/>
      <c r="AF37" s="399" t="s">
        <v>32</v>
      </c>
      <c r="AG37" s="399" t="s">
        <v>265</v>
      </c>
      <c r="AH37" s="402" t="s">
        <v>311</v>
      </c>
      <c r="AL37" s="405" t="s">
        <v>445</v>
      </c>
      <c r="AM37" s="406"/>
      <c r="AN37" s="406"/>
      <c r="AO37" s="406"/>
      <c r="AP37" s="406"/>
      <c r="AQ37" s="406"/>
      <c r="AR37" s="406"/>
      <c r="AS37" s="406"/>
      <c r="AT37" s="406"/>
      <c r="AU37" s="406"/>
      <c r="AV37" s="406"/>
      <c r="AW37" s="407"/>
      <c r="AX37" s="414" t="s">
        <v>32</v>
      </c>
      <c r="AY37" s="415"/>
    </row>
    <row r="38" spans="2:51" ht="59.25" customHeight="1">
      <c r="B38" s="424"/>
      <c r="C38" s="429"/>
      <c r="D38" s="430"/>
      <c r="E38" s="429"/>
      <c r="F38" s="430"/>
      <c r="G38" s="429"/>
      <c r="H38" s="430"/>
      <c r="I38" s="435"/>
      <c r="J38" s="436"/>
      <c r="K38" s="429"/>
      <c r="L38" s="430"/>
      <c r="M38" s="429"/>
      <c r="N38" s="430"/>
      <c r="O38" s="435"/>
      <c r="P38" s="436"/>
      <c r="Q38" s="429"/>
      <c r="R38" s="430"/>
      <c r="S38" s="195"/>
      <c r="W38" s="395"/>
      <c r="X38" s="396"/>
      <c r="Y38" s="396"/>
      <c r="Z38" s="396"/>
      <c r="AA38" s="396"/>
      <c r="AB38" s="396"/>
      <c r="AC38" s="396"/>
      <c r="AD38" s="396"/>
      <c r="AE38" s="396"/>
      <c r="AF38" s="400"/>
      <c r="AG38" s="400"/>
      <c r="AH38" s="403"/>
      <c r="AL38" s="408"/>
      <c r="AM38" s="409"/>
      <c r="AN38" s="409"/>
      <c r="AO38" s="409"/>
      <c r="AP38" s="409"/>
      <c r="AQ38" s="409"/>
      <c r="AR38" s="409"/>
      <c r="AS38" s="409"/>
      <c r="AT38" s="409"/>
      <c r="AU38" s="409"/>
      <c r="AV38" s="409"/>
      <c r="AW38" s="410"/>
      <c r="AX38" s="416"/>
      <c r="AY38" s="417"/>
    </row>
    <row r="39" spans="2:51" ht="17.25" customHeight="1">
      <c r="B39" s="425"/>
      <c r="C39" s="429"/>
      <c r="D39" s="430"/>
      <c r="E39" s="429"/>
      <c r="F39" s="430"/>
      <c r="G39" s="429"/>
      <c r="H39" s="430"/>
      <c r="I39" s="435"/>
      <c r="J39" s="436"/>
      <c r="K39" s="429"/>
      <c r="L39" s="430"/>
      <c r="M39" s="429"/>
      <c r="N39" s="430"/>
      <c r="O39" s="435"/>
      <c r="P39" s="436"/>
      <c r="Q39" s="429"/>
      <c r="R39" s="430"/>
      <c r="S39" s="195"/>
      <c r="W39" s="395"/>
      <c r="X39" s="396"/>
      <c r="Y39" s="396"/>
      <c r="Z39" s="396"/>
      <c r="AA39" s="396"/>
      <c r="AB39" s="396"/>
      <c r="AC39" s="396"/>
      <c r="AD39" s="396"/>
      <c r="AE39" s="396"/>
      <c r="AF39" s="400"/>
      <c r="AG39" s="400"/>
      <c r="AH39" s="403"/>
      <c r="AL39" s="408"/>
      <c r="AM39" s="409"/>
      <c r="AN39" s="409"/>
      <c r="AO39" s="409"/>
      <c r="AP39" s="409"/>
      <c r="AQ39" s="409"/>
      <c r="AR39" s="409"/>
      <c r="AS39" s="409"/>
      <c r="AT39" s="409"/>
      <c r="AU39" s="409"/>
      <c r="AV39" s="409"/>
      <c r="AW39" s="410"/>
      <c r="AX39" s="416"/>
      <c r="AY39" s="417"/>
    </row>
    <row r="40" spans="2:51" ht="39" customHeight="1" thickBot="1">
      <c r="B40" s="426"/>
      <c r="C40" s="431"/>
      <c r="D40" s="432"/>
      <c r="E40" s="431"/>
      <c r="F40" s="432"/>
      <c r="G40" s="431"/>
      <c r="H40" s="432"/>
      <c r="I40" s="437"/>
      <c r="J40" s="438"/>
      <c r="K40" s="431"/>
      <c r="L40" s="432"/>
      <c r="M40" s="431"/>
      <c r="N40" s="432"/>
      <c r="O40" s="437"/>
      <c r="P40" s="438"/>
      <c r="Q40" s="431"/>
      <c r="R40" s="432"/>
      <c r="S40" s="195"/>
      <c r="W40" s="397"/>
      <c r="X40" s="398"/>
      <c r="Y40" s="398"/>
      <c r="Z40" s="398"/>
      <c r="AA40" s="398"/>
      <c r="AB40" s="398"/>
      <c r="AC40" s="398"/>
      <c r="AD40" s="398"/>
      <c r="AE40" s="398"/>
      <c r="AF40" s="401"/>
      <c r="AG40" s="401"/>
      <c r="AH40" s="404"/>
      <c r="AL40" s="411"/>
      <c r="AM40" s="412"/>
      <c r="AN40" s="412"/>
      <c r="AO40" s="412"/>
      <c r="AP40" s="412"/>
      <c r="AQ40" s="412"/>
      <c r="AR40" s="412"/>
      <c r="AS40" s="412"/>
      <c r="AT40" s="412"/>
      <c r="AU40" s="412"/>
      <c r="AV40" s="412"/>
      <c r="AW40" s="413"/>
      <c r="AX40" s="418"/>
      <c r="AY40" s="419"/>
    </row>
    <row r="41" spans="2:51" ht="30" customHeight="1" thickBot="1">
      <c r="B41" s="226" t="s">
        <v>198</v>
      </c>
      <c r="C41" s="466">
        <v>32</v>
      </c>
      <c r="D41" s="467"/>
      <c r="E41" s="455">
        <v>2</v>
      </c>
      <c r="F41" s="467"/>
      <c r="G41" s="455">
        <v>6</v>
      </c>
      <c r="H41" s="467"/>
      <c r="I41" s="455"/>
      <c r="J41" s="467"/>
      <c r="K41" s="455"/>
      <c r="L41" s="467"/>
      <c r="M41" s="455"/>
      <c r="N41" s="467"/>
      <c r="O41" s="455">
        <v>12</v>
      </c>
      <c r="P41" s="456"/>
      <c r="Q41" s="368">
        <f>SUM(C41:P41)</f>
        <v>52</v>
      </c>
      <c r="R41" s="369"/>
      <c r="S41" s="196"/>
      <c r="W41" s="385" t="s">
        <v>420</v>
      </c>
      <c r="X41" s="386"/>
      <c r="Y41" s="386"/>
      <c r="Z41" s="386"/>
      <c r="AA41" s="386"/>
      <c r="AB41" s="386"/>
      <c r="AC41" s="386"/>
      <c r="AD41" s="386"/>
      <c r="AE41" s="387"/>
      <c r="AF41" s="243">
        <v>4</v>
      </c>
      <c r="AG41" s="243">
        <v>6</v>
      </c>
      <c r="AH41" s="244">
        <v>11</v>
      </c>
      <c r="AL41" s="459" t="s">
        <v>409</v>
      </c>
      <c r="AM41" s="460"/>
      <c r="AN41" s="460"/>
      <c r="AO41" s="460"/>
      <c r="AP41" s="460"/>
      <c r="AQ41" s="460"/>
      <c r="AR41" s="460"/>
      <c r="AS41" s="460"/>
      <c r="AT41" s="460"/>
      <c r="AU41" s="460"/>
      <c r="AV41" s="460"/>
      <c r="AW41" s="461"/>
      <c r="AX41" s="462">
        <v>4</v>
      </c>
      <c r="AY41" s="463"/>
    </row>
    <row r="42" spans="2:51" ht="26.25" customHeight="1" thickBot="1">
      <c r="B42" s="227" t="s">
        <v>200</v>
      </c>
      <c r="C42" s="464">
        <v>16</v>
      </c>
      <c r="D42" s="457"/>
      <c r="E42" s="457">
        <v>1</v>
      </c>
      <c r="F42" s="457"/>
      <c r="G42" s="457">
        <v>3</v>
      </c>
      <c r="H42" s="457"/>
      <c r="I42" s="457">
        <v>6</v>
      </c>
      <c r="J42" s="457"/>
      <c r="K42" s="457">
        <v>10</v>
      </c>
      <c r="L42" s="457"/>
      <c r="M42" s="457">
        <v>1</v>
      </c>
      <c r="N42" s="457"/>
      <c r="O42" s="457">
        <v>2</v>
      </c>
      <c r="P42" s="465"/>
      <c r="Q42" s="368">
        <f>SUM(C42:P42)</f>
        <v>39</v>
      </c>
      <c r="R42" s="369"/>
      <c r="S42" s="196"/>
      <c r="W42" s="388"/>
      <c r="X42" s="389"/>
      <c r="Y42" s="389"/>
      <c r="Z42" s="389"/>
      <c r="AA42" s="389"/>
      <c r="AB42" s="389"/>
      <c r="AC42" s="389"/>
      <c r="AD42" s="389"/>
      <c r="AE42" s="390"/>
      <c r="AF42" s="245"/>
      <c r="AG42" s="245"/>
      <c r="AH42" s="246"/>
      <c r="AL42" s="380"/>
      <c r="AM42" s="381"/>
      <c r="AN42" s="381"/>
      <c r="AO42" s="381"/>
      <c r="AP42" s="381"/>
      <c r="AQ42" s="381"/>
      <c r="AR42" s="381"/>
      <c r="AS42" s="381"/>
      <c r="AT42" s="381"/>
      <c r="AU42" s="381"/>
      <c r="AV42" s="381"/>
      <c r="AW42" s="382"/>
      <c r="AX42" s="383"/>
      <c r="AY42" s="384"/>
    </row>
    <row r="43" spans="2:51" ht="24.75" customHeight="1" thickBot="1">
      <c r="B43" s="227"/>
      <c r="C43" s="464"/>
      <c r="D43" s="457"/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465"/>
      <c r="Q43" s="368"/>
      <c r="R43" s="369"/>
      <c r="S43" s="196"/>
      <c r="W43" s="380"/>
      <c r="X43" s="381"/>
      <c r="Y43" s="381"/>
      <c r="Z43" s="381"/>
      <c r="AA43" s="381"/>
      <c r="AB43" s="381"/>
      <c r="AC43" s="381"/>
      <c r="AD43" s="381"/>
      <c r="AE43" s="382"/>
      <c r="AF43" s="325"/>
      <c r="AG43" s="325"/>
      <c r="AH43" s="326"/>
      <c r="AL43" s="380"/>
      <c r="AM43" s="381"/>
      <c r="AN43" s="381"/>
      <c r="AO43" s="381"/>
      <c r="AP43" s="381"/>
      <c r="AQ43" s="381"/>
      <c r="AR43" s="381"/>
      <c r="AS43" s="381"/>
      <c r="AT43" s="381"/>
      <c r="AU43" s="381"/>
      <c r="AV43" s="381"/>
      <c r="AW43" s="382"/>
      <c r="AX43" s="383"/>
      <c r="AY43" s="384"/>
    </row>
    <row r="44" spans="2:51" ht="24.75" customHeight="1" thickBot="1">
      <c r="B44" s="227"/>
      <c r="C44" s="391"/>
      <c r="D44" s="378"/>
      <c r="E44" s="378"/>
      <c r="F44" s="378"/>
      <c r="G44" s="378"/>
      <c r="H44" s="378"/>
      <c r="I44" s="392"/>
      <c r="J44" s="392"/>
      <c r="K44" s="378"/>
      <c r="L44" s="378"/>
      <c r="M44" s="378"/>
      <c r="N44" s="378"/>
      <c r="O44" s="378"/>
      <c r="P44" s="379"/>
      <c r="Q44" s="368"/>
      <c r="R44" s="369"/>
      <c r="S44" s="196"/>
      <c r="W44" s="475"/>
      <c r="X44" s="476"/>
      <c r="Y44" s="476"/>
      <c r="Z44" s="476"/>
      <c r="AA44" s="476"/>
      <c r="AB44" s="476"/>
      <c r="AC44" s="476"/>
      <c r="AD44" s="476"/>
      <c r="AE44" s="477"/>
      <c r="AF44" s="323"/>
      <c r="AG44" s="323"/>
      <c r="AH44" s="324"/>
      <c r="AL44" s="380"/>
      <c r="AM44" s="381"/>
      <c r="AN44" s="381"/>
      <c r="AO44" s="381"/>
      <c r="AP44" s="381"/>
      <c r="AQ44" s="381"/>
      <c r="AR44" s="381"/>
      <c r="AS44" s="381"/>
      <c r="AT44" s="381"/>
      <c r="AU44" s="381"/>
      <c r="AV44" s="381"/>
      <c r="AW44" s="382"/>
      <c r="AX44" s="383"/>
      <c r="AY44" s="384"/>
    </row>
    <row r="45" spans="2:51" ht="26.25" customHeight="1" thickBot="1">
      <c r="B45" s="228" t="s">
        <v>264</v>
      </c>
      <c r="C45" s="368">
        <f>SUM(C41:D44)</f>
        <v>48</v>
      </c>
      <c r="D45" s="369"/>
      <c r="E45" s="368">
        <v>3</v>
      </c>
      <c r="F45" s="369"/>
      <c r="G45" s="368">
        <f>SUM(G41:H44)</f>
        <v>9</v>
      </c>
      <c r="H45" s="369"/>
      <c r="I45" s="368">
        <f>SUM(I41:J44)</f>
        <v>6</v>
      </c>
      <c r="J45" s="369"/>
      <c r="K45" s="368">
        <f>SUM(K41:L44)</f>
        <v>10</v>
      </c>
      <c r="L45" s="369"/>
      <c r="M45" s="368">
        <f>SUM(M41:N44)</f>
        <v>1</v>
      </c>
      <c r="N45" s="369"/>
      <c r="O45" s="368">
        <f>SUM(O41:P44)</f>
        <v>14</v>
      </c>
      <c r="P45" s="369"/>
      <c r="Q45" s="368">
        <f>SUM(Q41:R44)</f>
        <v>91</v>
      </c>
      <c r="R45" s="369"/>
      <c r="S45" s="196"/>
      <c r="W45" s="370"/>
      <c r="X45" s="371"/>
      <c r="Y45" s="371"/>
      <c r="Z45" s="371"/>
      <c r="AA45" s="371"/>
      <c r="AB45" s="371"/>
      <c r="AC45" s="371"/>
      <c r="AD45" s="371"/>
      <c r="AE45" s="372"/>
      <c r="AF45" s="321"/>
      <c r="AG45" s="321"/>
      <c r="AH45" s="322"/>
      <c r="AL45" s="373"/>
      <c r="AM45" s="374"/>
      <c r="AN45" s="374"/>
      <c r="AO45" s="374"/>
      <c r="AP45" s="374"/>
      <c r="AQ45" s="374"/>
      <c r="AR45" s="374"/>
      <c r="AS45" s="374"/>
      <c r="AT45" s="374"/>
      <c r="AU45" s="374"/>
      <c r="AV45" s="374"/>
      <c r="AW45" s="375"/>
      <c r="AX45" s="376"/>
      <c r="AY45" s="377"/>
    </row>
    <row r="46" spans="19:21" ht="24.75" customHeight="1">
      <c r="S46" s="196"/>
      <c r="T46" s="196"/>
      <c r="U46" s="196"/>
    </row>
    <row r="59" spans="24:29" ht="18.75">
      <c r="X59" s="199"/>
      <c r="Y59" s="199"/>
      <c r="Z59" s="199"/>
      <c r="AA59" s="199"/>
      <c r="AB59" s="199"/>
      <c r="AC59" s="199"/>
    </row>
  </sheetData>
  <sheetProtection/>
  <mergeCells count="122">
    <mergeCell ref="P15:AM15"/>
    <mergeCell ref="O42:P42"/>
    <mergeCell ref="K7:AO7"/>
    <mergeCell ref="K41:L41"/>
    <mergeCell ref="J17:O17"/>
    <mergeCell ref="P17:AM17"/>
    <mergeCell ref="W43:AE43"/>
    <mergeCell ref="AS9:BB9"/>
    <mergeCell ref="AS11:BB11"/>
    <mergeCell ref="AR13:BB13"/>
    <mergeCell ref="AR15:BB15"/>
    <mergeCell ref="AT12:AY12"/>
    <mergeCell ref="U12:AF12"/>
    <mergeCell ref="O13:AL13"/>
    <mergeCell ref="L5:AO5"/>
    <mergeCell ref="W44:AE44"/>
    <mergeCell ref="M41:N41"/>
    <mergeCell ref="B7:I7"/>
    <mergeCell ref="B8:K8"/>
    <mergeCell ref="P8:AL8"/>
    <mergeCell ref="Q41:R41"/>
    <mergeCell ref="G41:H41"/>
    <mergeCell ref="AX42:AY42"/>
    <mergeCell ref="AL42:AW42"/>
    <mergeCell ref="Q42:R42"/>
    <mergeCell ref="G42:H42"/>
    <mergeCell ref="C43:D43"/>
    <mergeCell ref="M43:N43"/>
    <mergeCell ref="E43:F43"/>
    <mergeCell ref="I43:J43"/>
    <mergeCell ref="K43:L43"/>
    <mergeCell ref="Q43:R43"/>
    <mergeCell ref="AL43:AW43"/>
    <mergeCell ref="O43:P43"/>
    <mergeCell ref="M42:N42"/>
    <mergeCell ref="C41:D41"/>
    <mergeCell ref="E41:F41"/>
    <mergeCell ref="E42:F42"/>
    <mergeCell ref="K42:L42"/>
    <mergeCell ref="G43:H43"/>
    <mergeCell ref="I41:J41"/>
    <mergeCell ref="I42:J42"/>
    <mergeCell ref="BF12:BP12"/>
    <mergeCell ref="BI13:BP13"/>
    <mergeCell ref="BF16:BP16"/>
    <mergeCell ref="B21:BB21"/>
    <mergeCell ref="AL41:AW41"/>
    <mergeCell ref="AX41:AY41"/>
    <mergeCell ref="AS17:AZ18"/>
    <mergeCell ref="BI17:BO17"/>
    <mergeCell ref="C42:D42"/>
    <mergeCell ref="AT1:BB1"/>
    <mergeCell ref="B6:H6"/>
    <mergeCell ref="O9:AL9"/>
    <mergeCell ref="O11:AL11"/>
    <mergeCell ref="B3:K3"/>
    <mergeCell ref="B4:K4"/>
    <mergeCell ref="B5:K5"/>
    <mergeCell ref="L4:AO4"/>
    <mergeCell ref="L3:AO3"/>
    <mergeCell ref="U10:AF10"/>
    <mergeCell ref="BF18:BO18"/>
    <mergeCell ref="P19:AM19"/>
    <mergeCell ref="BH19:BO20"/>
    <mergeCell ref="AQ23:AT23"/>
    <mergeCell ref="AU23:AX23"/>
    <mergeCell ref="B23:B26"/>
    <mergeCell ref="C23:G23"/>
    <mergeCell ref="H23:L23"/>
    <mergeCell ref="M23:P23"/>
    <mergeCell ref="Q23:T23"/>
    <mergeCell ref="U23:Y23"/>
    <mergeCell ref="AY23:BB23"/>
    <mergeCell ref="Z30:AB30"/>
    <mergeCell ref="Z31:AB31"/>
    <mergeCell ref="B35:R35"/>
    <mergeCell ref="W35:AH35"/>
    <mergeCell ref="AL35:AY35"/>
    <mergeCell ref="Z23:AC23"/>
    <mergeCell ref="AD23:AG23"/>
    <mergeCell ref="AH23:AK23"/>
    <mergeCell ref="AL23:AP23"/>
    <mergeCell ref="B37:B40"/>
    <mergeCell ref="C37:D40"/>
    <mergeCell ref="E37:F40"/>
    <mergeCell ref="G37:H40"/>
    <mergeCell ref="I37:J40"/>
    <mergeCell ref="K37:L40"/>
    <mergeCell ref="M37:N40"/>
    <mergeCell ref="O37:P40"/>
    <mergeCell ref="Q37:R40"/>
    <mergeCell ref="W37:AE40"/>
    <mergeCell ref="AF37:AF40"/>
    <mergeCell ref="AG37:AG40"/>
    <mergeCell ref="AH37:AH40"/>
    <mergeCell ref="AL37:AW40"/>
    <mergeCell ref="AX37:AY40"/>
    <mergeCell ref="W41:AE41"/>
    <mergeCell ref="W42:AE42"/>
    <mergeCell ref="AX43:AY43"/>
    <mergeCell ref="C44:D44"/>
    <mergeCell ref="E44:F44"/>
    <mergeCell ref="G44:H44"/>
    <mergeCell ref="I44:J44"/>
    <mergeCell ref="K44:L44"/>
    <mergeCell ref="M44:N44"/>
    <mergeCell ref="O41:P41"/>
    <mergeCell ref="C45:D45"/>
    <mergeCell ref="E45:F45"/>
    <mergeCell ref="G45:H45"/>
    <mergeCell ref="I45:J45"/>
    <mergeCell ref="K45:L45"/>
    <mergeCell ref="M45:N45"/>
    <mergeCell ref="O45:P45"/>
    <mergeCell ref="Q45:R45"/>
    <mergeCell ref="W45:AE45"/>
    <mergeCell ref="AL45:AW45"/>
    <mergeCell ref="AX45:AY45"/>
    <mergeCell ref="O44:P44"/>
    <mergeCell ref="Q44:R44"/>
    <mergeCell ref="AL44:AW44"/>
    <mergeCell ref="AX44:AY44"/>
  </mergeCells>
  <printOptions horizontalCentered="1"/>
  <pageMargins left="0.11811023622047245" right="0.11811023622047245" top="0.5905511811023623" bottom="0.3937007874015748" header="0" footer="0"/>
  <pageSetup fitToHeight="0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80"/>
  <sheetViews>
    <sheetView showGridLines="0" showZeros="0" tabSelected="1" view="pageBreakPreview" zoomScale="75" zoomScaleNormal="55" zoomScaleSheetLayoutView="75" zoomScalePageLayoutView="70" workbookViewId="0" topLeftCell="A8">
      <selection activeCell="AI20" sqref="AI20:AI21"/>
    </sheetView>
  </sheetViews>
  <sheetFormatPr defaultColWidth="8.875" defaultRowHeight="12.75"/>
  <cols>
    <col min="1" max="1" width="8.25390625" style="263" customWidth="1"/>
    <col min="2" max="2" width="71.375" style="255" customWidth="1"/>
    <col min="3" max="3" width="5.75390625" style="255" customWidth="1"/>
    <col min="4" max="4" width="7.25390625" style="255" customWidth="1"/>
    <col min="5" max="5" width="4.75390625" style="255" customWidth="1"/>
    <col min="6" max="6" width="4.375" style="255" customWidth="1"/>
    <col min="7" max="7" width="8.25390625" style="255" customWidth="1"/>
    <col min="8" max="8" width="8.125" style="255" customWidth="1"/>
    <col min="9" max="9" width="6.75390625" style="255" customWidth="1"/>
    <col min="10" max="10" width="7.125" style="255" customWidth="1"/>
    <col min="11" max="11" width="10.625" style="255" customWidth="1"/>
    <col min="12" max="12" width="7.75390625" style="255" customWidth="1"/>
    <col min="13" max="13" width="7.375" style="255" customWidth="1"/>
    <col min="14" max="14" width="6.375" style="255" customWidth="1"/>
    <col min="15" max="15" width="8.00390625" style="255" customWidth="1"/>
    <col min="16" max="16" width="6.25390625" style="255" customWidth="1"/>
    <col min="17" max="17" width="6.00390625" style="255" customWidth="1"/>
    <col min="18" max="18" width="6.25390625" style="255" customWidth="1"/>
    <col min="19" max="19" width="7.625" style="255" customWidth="1"/>
    <col min="20" max="20" width="5.125" style="255" customWidth="1"/>
    <col min="21" max="21" width="6.00390625" style="255" customWidth="1"/>
    <col min="22" max="22" width="5.75390625" style="255" customWidth="1"/>
    <col min="23" max="23" width="6.375" style="255" customWidth="1"/>
    <col min="24" max="24" width="7.375" style="255" customWidth="1"/>
    <col min="25" max="25" width="5.25390625" style="255" customWidth="1"/>
    <col min="26" max="26" width="6.375" style="255" customWidth="1"/>
    <col min="27" max="27" width="5.75390625" style="255" customWidth="1"/>
    <col min="28" max="28" width="6.75390625" style="255" customWidth="1"/>
    <col min="29" max="29" width="7.375" style="255" customWidth="1"/>
    <col min="30" max="30" width="5.00390625" style="255" customWidth="1"/>
    <col min="31" max="31" width="5.75390625" style="255" customWidth="1"/>
    <col min="32" max="32" width="6.00390625" style="255" customWidth="1"/>
    <col min="33" max="33" width="5.75390625" style="255" customWidth="1"/>
    <col min="34" max="34" width="6.75390625" style="255" customWidth="1"/>
    <col min="35" max="35" width="5.125" style="255" customWidth="1"/>
    <col min="36" max="36" width="15.375" style="255" customWidth="1"/>
    <col min="37" max="16384" width="8.875" style="255" customWidth="1"/>
  </cols>
  <sheetData>
    <row r="1" ht="12.75">
      <c r="AJ1" s="256"/>
    </row>
    <row r="3" spans="1:94" ht="28.5" customHeight="1" thickBot="1">
      <c r="A3" s="521" t="s">
        <v>267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21"/>
      <c r="AG3" s="521"/>
      <c r="AH3" s="521"/>
      <c r="AI3" s="521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</row>
    <row r="4" spans="1:94" ht="39.75" customHeight="1" thickTop="1">
      <c r="A4" s="528" t="s">
        <v>415</v>
      </c>
      <c r="B4" s="531" t="s">
        <v>328</v>
      </c>
      <c r="C4" s="536" t="s">
        <v>261</v>
      </c>
      <c r="D4" s="537"/>
      <c r="E4" s="537"/>
      <c r="F4" s="537"/>
      <c r="G4" s="537"/>
      <c r="H4" s="538"/>
      <c r="I4" s="525" t="s">
        <v>277</v>
      </c>
      <c r="J4" s="539" t="s">
        <v>268</v>
      </c>
      <c r="K4" s="540"/>
      <c r="L4" s="540"/>
      <c r="M4" s="540"/>
      <c r="N4" s="540"/>
      <c r="O4" s="541"/>
      <c r="P4" s="526" t="s">
        <v>331</v>
      </c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</row>
    <row r="5" spans="1:94" ht="22.5" customHeight="1">
      <c r="A5" s="529"/>
      <c r="B5" s="532"/>
      <c r="C5" s="523" t="s">
        <v>281</v>
      </c>
      <c r="D5" s="523" t="s">
        <v>283</v>
      </c>
      <c r="E5" s="534" t="s">
        <v>282</v>
      </c>
      <c r="F5" s="535"/>
      <c r="G5" s="493" t="s">
        <v>316</v>
      </c>
      <c r="H5" s="492" t="s">
        <v>329</v>
      </c>
      <c r="I5" s="493"/>
      <c r="J5" s="492" t="s">
        <v>284</v>
      </c>
      <c r="K5" s="487" t="s">
        <v>286</v>
      </c>
      <c r="L5" s="488"/>
      <c r="M5" s="488"/>
      <c r="N5" s="489"/>
      <c r="O5" s="492" t="s">
        <v>287</v>
      </c>
      <c r="P5" s="487" t="s">
        <v>274</v>
      </c>
      <c r="Q5" s="488"/>
      <c r="R5" s="488"/>
      <c r="S5" s="488"/>
      <c r="T5" s="488"/>
      <c r="U5" s="488"/>
      <c r="V5" s="488"/>
      <c r="W5" s="488"/>
      <c r="X5" s="488"/>
      <c r="Y5" s="489"/>
      <c r="Z5" s="487" t="s">
        <v>275</v>
      </c>
      <c r="AA5" s="488"/>
      <c r="AB5" s="488"/>
      <c r="AC5" s="488"/>
      <c r="AD5" s="488"/>
      <c r="AE5" s="488"/>
      <c r="AF5" s="488"/>
      <c r="AG5" s="488"/>
      <c r="AH5" s="488"/>
      <c r="AI5" s="489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</row>
    <row r="6" spans="1:94" ht="20.25" customHeight="1">
      <c r="A6" s="529"/>
      <c r="B6" s="532"/>
      <c r="C6" s="523"/>
      <c r="D6" s="523"/>
      <c r="E6" s="522" t="s">
        <v>269</v>
      </c>
      <c r="F6" s="522" t="s">
        <v>270</v>
      </c>
      <c r="G6" s="493"/>
      <c r="H6" s="493"/>
      <c r="I6" s="493"/>
      <c r="J6" s="493"/>
      <c r="K6" s="492" t="s">
        <v>285</v>
      </c>
      <c r="L6" s="487" t="s">
        <v>271</v>
      </c>
      <c r="M6" s="488"/>
      <c r="N6" s="489"/>
      <c r="O6" s="493"/>
      <c r="P6" s="487" t="s">
        <v>288</v>
      </c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488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</row>
    <row r="7" spans="1:94" ht="21" customHeight="1">
      <c r="A7" s="529"/>
      <c r="B7" s="532"/>
      <c r="C7" s="523"/>
      <c r="D7" s="523"/>
      <c r="E7" s="523"/>
      <c r="F7" s="523"/>
      <c r="G7" s="493"/>
      <c r="H7" s="493"/>
      <c r="I7" s="493"/>
      <c r="J7" s="493"/>
      <c r="K7" s="493"/>
      <c r="L7" s="492" t="s">
        <v>272</v>
      </c>
      <c r="M7" s="492" t="s">
        <v>315</v>
      </c>
      <c r="N7" s="492" t="s">
        <v>273</v>
      </c>
      <c r="O7" s="493"/>
      <c r="P7" s="487">
        <v>1</v>
      </c>
      <c r="Q7" s="488"/>
      <c r="R7" s="488"/>
      <c r="S7" s="488"/>
      <c r="T7" s="489"/>
      <c r="U7" s="487">
        <f>P7+1</f>
        <v>2</v>
      </c>
      <c r="V7" s="488"/>
      <c r="W7" s="488"/>
      <c r="X7" s="488"/>
      <c r="Y7" s="489"/>
      <c r="Z7" s="487">
        <f>U7+1</f>
        <v>3</v>
      </c>
      <c r="AA7" s="488"/>
      <c r="AB7" s="488"/>
      <c r="AC7" s="488"/>
      <c r="AD7" s="489"/>
      <c r="AE7" s="487">
        <f>Z7+1</f>
        <v>4</v>
      </c>
      <c r="AF7" s="488"/>
      <c r="AG7" s="488"/>
      <c r="AH7" s="488"/>
      <c r="AI7" s="489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</row>
    <row r="8" spans="1:94" ht="23.25" customHeight="1">
      <c r="A8" s="529"/>
      <c r="B8" s="532"/>
      <c r="C8" s="523"/>
      <c r="D8" s="523"/>
      <c r="E8" s="523"/>
      <c r="F8" s="523"/>
      <c r="G8" s="493"/>
      <c r="H8" s="493"/>
      <c r="I8" s="493"/>
      <c r="J8" s="493"/>
      <c r="K8" s="493"/>
      <c r="L8" s="493"/>
      <c r="M8" s="493"/>
      <c r="N8" s="493"/>
      <c r="O8" s="493"/>
      <c r="P8" s="487" t="s">
        <v>302</v>
      </c>
      <c r="Q8" s="488"/>
      <c r="R8" s="488"/>
      <c r="S8" s="489"/>
      <c r="T8" s="490" t="s">
        <v>334</v>
      </c>
      <c r="U8" s="487" t="s">
        <v>302</v>
      </c>
      <c r="V8" s="488"/>
      <c r="W8" s="488"/>
      <c r="X8" s="489"/>
      <c r="Y8" s="490" t="s">
        <v>334</v>
      </c>
      <c r="Z8" s="487" t="s">
        <v>302</v>
      </c>
      <c r="AA8" s="488"/>
      <c r="AB8" s="488"/>
      <c r="AC8" s="489"/>
      <c r="AD8" s="490" t="s">
        <v>334</v>
      </c>
      <c r="AE8" s="487" t="s">
        <v>302</v>
      </c>
      <c r="AF8" s="488"/>
      <c r="AG8" s="488"/>
      <c r="AH8" s="489"/>
      <c r="AI8" s="490" t="s">
        <v>334</v>
      </c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</row>
    <row r="9" spans="1:94" ht="81" customHeight="1" thickBot="1">
      <c r="A9" s="530"/>
      <c r="B9" s="533"/>
      <c r="C9" s="524"/>
      <c r="D9" s="524"/>
      <c r="E9" s="524"/>
      <c r="F9" s="524"/>
      <c r="G9" s="494"/>
      <c r="H9" s="494"/>
      <c r="I9" s="494"/>
      <c r="J9" s="494"/>
      <c r="K9" s="494"/>
      <c r="L9" s="494"/>
      <c r="M9" s="494"/>
      <c r="N9" s="494"/>
      <c r="O9" s="494"/>
      <c r="P9" s="257" t="s">
        <v>272</v>
      </c>
      <c r="Q9" s="258" t="s">
        <v>314</v>
      </c>
      <c r="R9" s="257" t="s">
        <v>273</v>
      </c>
      <c r="S9" s="258" t="s">
        <v>287</v>
      </c>
      <c r="T9" s="491"/>
      <c r="U9" s="257" t="s">
        <v>272</v>
      </c>
      <c r="V9" s="259" t="s">
        <v>314</v>
      </c>
      <c r="W9" s="257" t="s">
        <v>273</v>
      </c>
      <c r="X9" s="258" t="s">
        <v>287</v>
      </c>
      <c r="Y9" s="491"/>
      <c r="Z9" s="257" t="s">
        <v>272</v>
      </c>
      <c r="AA9" s="259" t="s">
        <v>314</v>
      </c>
      <c r="AB9" s="257" t="s">
        <v>273</v>
      </c>
      <c r="AC9" s="258" t="s">
        <v>287</v>
      </c>
      <c r="AD9" s="491"/>
      <c r="AE9" s="257" t="s">
        <v>272</v>
      </c>
      <c r="AF9" s="259" t="s">
        <v>314</v>
      </c>
      <c r="AG9" s="257" t="s">
        <v>273</v>
      </c>
      <c r="AH9" s="258" t="s">
        <v>287</v>
      </c>
      <c r="AI9" s="491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</row>
    <row r="10" spans="1:94" ht="24" customHeight="1" thickBot="1" thickTop="1">
      <c r="A10" s="260">
        <v>1</v>
      </c>
      <c r="B10" s="260">
        <f>A10+1</f>
        <v>2</v>
      </c>
      <c r="C10" s="260">
        <f aca="true" t="shared" si="0" ref="C10:O10">B10+1</f>
        <v>3</v>
      </c>
      <c r="D10" s="260">
        <f t="shared" si="0"/>
        <v>4</v>
      </c>
      <c r="E10" s="260">
        <f t="shared" si="0"/>
        <v>5</v>
      </c>
      <c r="F10" s="260">
        <f t="shared" si="0"/>
        <v>6</v>
      </c>
      <c r="G10" s="260">
        <f>F10+1</f>
        <v>7</v>
      </c>
      <c r="H10" s="260">
        <v>8</v>
      </c>
      <c r="I10" s="260">
        <v>9</v>
      </c>
      <c r="J10" s="260">
        <f t="shared" si="0"/>
        <v>10</v>
      </c>
      <c r="K10" s="260">
        <f t="shared" si="0"/>
        <v>11</v>
      </c>
      <c r="L10" s="260">
        <f t="shared" si="0"/>
        <v>12</v>
      </c>
      <c r="M10" s="260">
        <f t="shared" si="0"/>
        <v>13</v>
      </c>
      <c r="N10" s="260">
        <f t="shared" si="0"/>
        <v>14</v>
      </c>
      <c r="O10" s="260">
        <f t="shared" si="0"/>
        <v>15</v>
      </c>
      <c r="P10" s="260">
        <f>O10+1</f>
        <v>16</v>
      </c>
      <c r="Q10" s="260">
        <f aca="true" t="shared" si="1" ref="Q10:AI10">P10+1</f>
        <v>17</v>
      </c>
      <c r="R10" s="260">
        <f t="shared" si="1"/>
        <v>18</v>
      </c>
      <c r="S10" s="260">
        <f t="shared" si="1"/>
        <v>19</v>
      </c>
      <c r="T10" s="260">
        <f t="shared" si="1"/>
        <v>20</v>
      </c>
      <c r="U10" s="260">
        <f t="shared" si="1"/>
        <v>21</v>
      </c>
      <c r="V10" s="260">
        <f t="shared" si="1"/>
        <v>22</v>
      </c>
      <c r="W10" s="260">
        <f t="shared" si="1"/>
        <v>23</v>
      </c>
      <c r="X10" s="260">
        <f t="shared" si="1"/>
        <v>24</v>
      </c>
      <c r="Y10" s="260">
        <f t="shared" si="1"/>
        <v>25</v>
      </c>
      <c r="Z10" s="260">
        <f t="shared" si="1"/>
        <v>26</v>
      </c>
      <c r="AA10" s="260">
        <f t="shared" si="1"/>
        <v>27</v>
      </c>
      <c r="AB10" s="260">
        <f t="shared" si="1"/>
        <v>28</v>
      </c>
      <c r="AC10" s="260">
        <f t="shared" si="1"/>
        <v>29</v>
      </c>
      <c r="AD10" s="260">
        <f t="shared" si="1"/>
        <v>30</v>
      </c>
      <c r="AE10" s="260">
        <f t="shared" si="1"/>
        <v>31</v>
      </c>
      <c r="AF10" s="260">
        <f t="shared" si="1"/>
        <v>32</v>
      </c>
      <c r="AG10" s="260">
        <f t="shared" si="1"/>
        <v>33</v>
      </c>
      <c r="AH10" s="260">
        <f t="shared" si="1"/>
        <v>34</v>
      </c>
      <c r="AI10" s="260">
        <f t="shared" si="1"/>
        <v>35</v>
      </c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</row>
    <row r="11" spans="1:94" ht="22.5" customHeight="1" thickTop="1">
      <c r="A11" s="482" t="s">
        <v>335</v>
      </c>
      <c r="B11" s="483"/>
      <c r="C11" s="483"/>
      <c r="D11" s="483"/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3"/>
      <c r="AA11" s="483"/>
      <c r="AB11" s="483"/>
      <c r="AC11" s="483"/>
      <c r="AD11" s="483"/>
      <c r="AE11" s="483"/>
      <c r="AF11" s="483"/>
      <c r="AG11" s="483"/>
      <c r="AH11" s="483"/>
      <c r="AI11" s="483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</row>
    <row r="12" spans="1:94" ht="21.75" customHeight="1">
      <c r="A12" s="484" t="s">
        <v>416</v>
      </c>
      <c r="B12" s="485"/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</row>
    <row r="13" spans="1:94" s="267" customFormat="1" ht="22.5" customHeight="1">
      <c r="A13" s="274" t="s">
        <v>384</v>
      </c>
      <c r="B13" s="275" t="s">
        <v>358</v>
      </c>
      <c r="C13" s="274"/>
      <c r="D13" s="274">
        <v>2</v>
      </c>
      <c r="E13" s="274"/>
      <c r="F13" s="274"/>
      <c r="G13" s="274"/>
      <c r="H13" s="274"/>
      <c r="I13" s="274">
        <v>4</v>
      </c>
      <c r="J13" s="276">
        <v>120</v>
      </c>
      <c r="K13" s="276">
        <v>40</v>
      </c>
      <c r="L13" s="274"/>
      <c r="M13" s="274">
        <v>40</v>
      </c>
      <c r="N13" s="274"/>
      <c r="O13" s="274">
        <v>80</v>
      </c>
      <c r="P13" s="277"/>
      <c r="Q13" s="274">
        <v>20</v>
      </c>
      <c r="R13" s="274"/>
      <c r="S13" s="274">
        <v>40</v>
      </c>
      <c r="T13" s="274">
        <v>2</v>
      </c>
      <c r="U13" s="277"/>
      <c r="V13" s="274">
        <v>20</v>
      </c>
      <c r="W13" s="274"/>
      <c r="X13" s="274">
        <v>40</v>
      </c>
      <c r="Y13" s="274">
        <v>2</v>
      </c>
      <c r="Z13" s="277"/>
      <c r="AA13" s="274"/>
      <c r="AB13" s="274"/>
      <c r="AC13" s="274"/>
      <c r="AD13" s="274"/>
      <c r="AE13" s="277"/>
      <c r="AF13" s="274"/>
      <c r="AG13" s="274"/>
      <c r="AH13" s="274"/>
      <c r="AI13" s="274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</row>
    <row r="14" spans="1:94" s="267" customFormat="1" ht="22.5" customHeight="1">
      <c r="A14" s="274" t="s">
        <v>385</v>
      </c>
      <c r="B14" s="275" t="s">
        <v>360</v>
      </c>
      <c r="C14" s="274">
        <v>3</v>
      </c>
      <c r="D14" s="274"/>
      <c r="E14" s="274"/>
      <c r="F14" s="274"/>
      <c r="G14" s="274">
        <v>3</v>
      </c>
      <c r="H14" s="274"/>
      <c r="I14" s="274">
        <v>4</v>
      </c>
      <c r="J14" s="276">
        <v>120</v>
      </c>
      <c r="K14" s="276">
        <v>30</v>
      </c>
      <c r="L14" s="274">
        <v>16</v>
      </c>
      <c r="M14" s="274">
        <v>14</v>
      </c>
      <c r="N14" s="274"/>
      <c r="O14" s="274">
        <v>90</v>
      </c>
      <c r="P14" s="340"/>
      <c r="Q14" s="274"/>
      <c r="R14" s="274"/>
      <c r="S14" s="274"/>
      <c r="T14" s="274"/>
      <c r="U14" s="340"/>
      <c r="V14" s="274"/>
      <c r="W14" s="274"/>
      <c r="X14" s="274"/>
      <c r="Y14" s="274"/>
      <c r="Z14" s="340">
        <v>16</v>
      </c>
      <c r="AA14" s="274">
        <v>14</v>
      </c>
      <c r="AB14" s="274"/>
      <c r="AC14" s="274">
        <v>90</v>
      </c>
      <c r="AD14" s="274">
        <v>4</v>
      </c>
      <c r="AE14" s="340"/>
      <c r="AF14" s="274"/>
      <c r="AG14" s="274"/>
      <c r="AH14" s="274"/>
      <c r="AI14" s="274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</row>
    <row r="15" spans="1:94" s="267" customFormat="1" ht="22.5" customHeight="1">
      <c r="A15" s="274" t="s">
        <v>386</v>
      </c>
      <c r="B15" s="275" t="s">
        <v>383</v>
      </c>
      <c r="C15" s="274"/>
      <c r="D15" s="274">
        <v>2</v>
      </c>
      <c r="E15" s="274"/>
      <c r="F15" s="274"/>
      <c r="G15" s="274"/>
      <c r="H15" s="274"/>
      <c r="I15" s="274">
        <v>3</v>
      </c>
      <c r="J15" s="276">
        <v>90</v>
      </c>
      <c r="K15" s="276">
        <v>30</v>
      </c>
      <c r="L15" s="274">
        <v>14</v>
      </c>
      <c r="M15" s="274">
        <v>16</v>
      </c>
      <c r="N15" s="274"/>
      <c r="O15" s="274">
        <v>60</v>
      </c>
      <c r="P15" s="340"/>
      <c r="Q15" s="274"/>
      <c r="R15" s="274"/>
      <c r="S15" s="274"/>
      <c r="T15" s="274"/>
      <c r="U15" s="340">
        <v>14</v>
      </c>
      <c r="V15" s="274">
        <v>16</v>
      </c>
      <c r="W15" s="274"/>
      <c r="X15" s="274">
        <v>60</v>
      </c>
      <c r="Y15" s="274">
        <v>3</v>
      </c>
      <c r="Z15" s="340"/>
      <c r="AA15" s="274"/>
      <c r="AB15" s="274"/>
      <c r="AC15" s="274"/>
      <c r="AD15" s="274"/>
      <c r="AE15" s="340"/>
      <c r="AF15" s="274"/>
      <c r="AG15" s="274"/>
      <c r="AH15" s="274"/>
      <c r="AI15" s="274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</row>
    <row r="16" spans="1:94" s="267" customFormat="1" ht="22.5" customHeight="1" thickBot="1">
      <c r="A16" s="501" t="s">
        <v>339</v>
      </c>
      <c r="B16" s="502"/>
      <c r="C16" s="279">
        <v>1</v>
      </c>
      <c r="D16" s="279">
        <v>2</v>
      </c>
      <c r="E16" s="279"/>
      <c r="F16" s="279"/>
      <c r="G16" s="279">
        <v>1</v>
      </c>
      <c r="H16" s="279"/>
      <c r="I16" s="279">
        <f aca="true" t="shared" si="2" ref="I16:AD16">SUM(I13:I15)</f>
        <v>11</v>
      </c>
      <c r="J16" s="279">
        <f t="shared" si="2"/>
        <v>330</v>
      </c>
      <c r="K16" s="279">
        <f t="shared" si="2"/>
        <v>100</v>
      </c>
      <c r="L16" s="279">
        <f t="shared" si="2"/>
        <v>30</v>
      </c>
      <c r="M16" s="279">
        <f t="shared" si="2"/>
        <v>70</v>
      </c>
      <c r="N16" s="279">
        <f t="shared" si="2"/>
        <v>0</v>
      </c>
      <c r="O16" s="279">
        <f t="shared" si="2"/>
        <v>230</v>
      </c>
      <c r="P16" s="279">
        <f t="shared" si="2"/>
        <v>0</v>
      </c>
      <c r="Q16" s="279">
        <f t="shared" si="2"/>
        <v>20</v>
      </c>
      <c r="R16" s="279">
        <f t="shared" si="2"/>
        <v>0</v>
      </c>
      <c r="S16" s="279">
        <f t="shared" si="2"/>
        <v>40</v>
      </c>
      <c r="T16" s="279">
        <f t="shared" si="2"/>
        <v>2</v>
      </c>
      <c r="U16" s="279">
        <f t="shared" si="2"/>
        <v>14</v>
      </c>
      <c r="V16" s="279">
        <f t="shared" si="2"/>
        <v>36</v>
      </c>
      <c r="W16" s="279">
        <f t="shared" si="2"/>
        <v>0</v>
      </c>
      <c r="X16" s="279">
        <f t="shared" si="2"/>
        <v>100</v>
      </c>
      <c r="Y16" s="279">
        <f t="shared" si="2"/>
        <v>5</v>
      </c>
      <c r="Z16" s="279">
        <f t="shared" si="2"/>
        <v>16</v>
      </c>
      <c r="AA16" s="279">
        <f t="shared" si="2"/>
        <v>14</v>
      </c>
      <c r="AB16" s="279">
        <f t="shared" si="2"/>
        <v>0</v>
      </c>
      <c r="AC16" s="279">
        <f t="shared" si="2"/>
        <v>90</v>
      </c>
      <c r="AD16" s="279">
        <f t="shared" si="2"/>
        <v>4</v>
      </c>
      <c r="AE16" s="279"/>
      <c r="AF16" s="279"/>
      <c r="AG16" s="279"/>
      <c r="AH16" s="279"/>
      <c r="AI16" s="27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</row>
    <row r="17" spans="1:94" s="267" customFormat="1" ht="22.5" customHeight="1" thickTop="1">
      <c r="A17" s="543" t="s">
        <v>417</v>
      </c>
      <c r="B17" s="544"/>
      <c r="C17" s="544"/>
      <c r="D17" s="544"/>
      <c r="E17" s="544"/>
      <c r="F17" s="544"/>
      <c r="G17" s="544"/>
      <c r="H17" s="544"/>
      <c r="I17" s="544"/>
      <c r="J17" s="544"/>
      <c r="K17" s="544"/>
      <c r="L17" s="544"/>
      <c r="M17" s="544"/>
      <c r="N17" s="544"/>
      <c r="O17" s="544"/>
      <c r="P17" s="545"/>
      <c r="Q17" s="545"/>
      <c r="R17" s="545"/>
      <c r="S17" s="545"/>
      <c r="T17" s="545"/>
      <c r="U17" s="545"/>
      <c r="V17" s="545"/>
      <c r="W17" s="545"/>
      <c r="X17" s="545"/>
      <c r="Y17" s="545"/>
      <c r="Z17" s="545"/>
      <c r="AA17" s="545"/>
      <c r="AB17" s="545"/>
      <c r="AC17" s="545"/>
      <c r="AD17" s="545"/>
      <c r="AE17" s="545"/>
      <c r="AF17" s="545"/>
      <c r="AG17" s="545"/>
      <c r="AH17" s="545"/>
      <c r="AI17" s="545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</row>
    <row r="18" spans="1:94" s="267" customFormat="1" ht="21" customHeight="1">
      <c r="A18" s="280" t="s">
        <v>428</v>
      </c>
      <c r="B18" s="275" t="s">
        <v>407</v>
      </c>
      <c r="C18" s="555"/>
      <c r="D18" s="557">
        <v>1</v>
      </c>
      <c r="E18" s="555"/>
      <c r="F18" s="555"/>
      <c r="G18" s="555"/>
      <c r="H18" s="555"/>
      <c r="I18" s="557">
        <v>4</v>
      </c>
      <c r="J18" s="559">
        <v>120</v>
      </c>
      <c r="K18" s="559">
        <v>40</v>
      </c>
      <c r="L18" s="557">
        <v>24</v>
      </c>
      <c r="M18" s="557">
        <v>16</v>
      </c>
      <c r="N18" s="555"/>
      <c r="O18" s="557">
        <v>80</v>
      </c>
      <c r="P18" s="557">
        <v>24</v>
      </c>
      <c r="Q18" s="557">
        <v>16</v>
      </c>
      <c r="R18" s="557"/>
      <c r="S18" s="557">
        <v>80</v>
      </c>
      <c r="T18" s="557">
        <v>4</v>
      </c>
      <c r="U18" s="557"/>
      <c r="V18" s="557"/>
      <c r="W18" s="557"/>
      <c r="X18" s="557"/>
      <c r="Y18" s="557"/>
      <c r="Z18" s="557"/>
      <c r="AA18" s="557"/>
      <c r="AB18" s="557"/>
      <c r="AC18" s="557"/>
      <c r="AD18" s="557"/>
      <c r="AE18" s="557"/>
      <c r="AF18" s="557"/>
      <c r="AG18" s="557"/>
      <c r="AH18" s="557"/>
      <c r="AI18" s="557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</row>
    <row r="19" spans="1:94" s="267" customFormat="1" ht="21" customHeight="1">
      <c r="A19" s="280" t="s">
        <v>429</v>
      </c>
      <c r="B19" s="281" t="s">
        <v>361</v>
      </c>
      <c r="C19" s="556"/>
      <c r="D19" s="558"/>
      <c r="E19" s="556"/>
      <c r="F19" s="556"/>
      <c r="G19" s="556"/>
      <c r="H19" s="556"/>
      <c r="I19" s="558"/>
      <c r="J19" s="560"/>
      <c r="K19" s="560"/>
      <c r="L19" s="558"/>
      <c r="M19" s="558"/>
      <c r="N19" s="556"/>
      <c r="O19" s="558"/>
      <c r="P19" s="558"/>
      <c r="Q19" s="558"/>
      <c r="R19" s="558"/>
      <c r="S19" s="558"/>
      <c r="T19" s="558"/>
      <c r="U19" s="558"/>
      <c r="V19" s="558"/>
      <c r="W19" s="558"/>
      <c r="X19" s="558"/>
      <c r="Y19" s="558"/>
      <c r="Z19" s="558"/>
      <c r="AA19" s="558"/>
      <c r="AB19" s="558"/>
      <c r="AC19" s="558"/>
      <c r="AD19" s="558"/>
      <c r="AE19" s="558"/>
      <c r="AF19" s="558"/>
      <c r="AG19" s="558"/>
      <c r="AH19" s="558"/>
      <c r="AI19" s="558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</row>
    <row r="20" spans="1:94" s="267" customFormat="1" ht="40.5" customHeight="1">
      <c r="A20" s="280" t="s">
        <v>430</v>
      </c>
      <c r="B20" s="281" t="s">
        <v>402</v>
      </c>
      <c r="C20" s="557">
        <v>3</v>
      </c>
      <c r="D20" s="557"/>
      <c r="E20" s="555"/>
      <c r="F20" s="557"/>
      <c r="G20" s="557"/>
      <c r="H20" s="557"/>
      <c r="I20" s="557">
        <v>4</v>
      </c>
      <c r="J20" s="559">
        <v>120</v>
      </c>
      <c r="K20" s="559">
        <v>30</v>
      </c>
      <c r="L20" s="557">
        <v>16</v>
      </c>
      <c r="M20" s="557">
        <v>14</v>
      </c>
      <c r="N20" s="557"/>
      <c r="O20" s="557">
        <v>90</v>
      </c>
      <c r="P20" s="557"/>
      <c r="Q20" s="557"/>
      <c r="R20" s="557"/>
      <c r="S20" s="557"/>
      <c r="T20" s="557"/>
      <c r="U20" s="557"/>
      <c r="V20" s="557"/>
      <c r="W20" s="557"/>
      <c r="X20" s="557"/>
      <c r="Y20" s="557"/>
      <c r="Z20" s="557">
        <v>16</v>
      </c>
      <c r="AA20" s="557">
        <v>14</v>
      </c>
      <c r="AB20" s="557"/>
      <c r="AC20" s="557">
        <v>90</v>
      </c>
      <c r="AD20" s="557">
        <v>4</v>
      </c>
      <c r="AE20" s="557"/>
      <c r="AF20" s="557"/>
      <c r="AG20" s="557"/>
      <c r="AH20" s="557"/>
      <c r="AI20" s="557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</row>
    <row r="21" spans="1:94" s="284" customFormat="1" ht="23.25" customHeight="1">
      <c r="A21" s="274" t="s">
        <v>431</v>
      </c>
      <c r="B21" s="275" t="s">
        <v>372</v>
      </c>
      <c r="C21" s="558"/>
      <c r="D21" s="558"/>
      <c r="E21" s="556"/>
      <c r="F21" s="558"/>
      <c r="G21" s="558"/>
      <c r="H21" s="558"/>
      <c r="I21" s="558"/>
      <c r="J21" s="560"/>
      <c r="K21" s="560"/>
      <c r="L21" s="558"/>
      <c r="M21" s="558"/>
      <c r="N21" s="558"/>
      <c r="O21" s="558"/>
      <c r="P21" s="558"/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8"/>
      <c r="AE21" s="558"/>
      <c r="AF21" s="558"/>
      <c r="AG21" s="558"/>
      <c r="AH21" s="558"/>
      <c r="AI21" s="558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82"/>
      <c r="CL21" s="283"/>
      <c r="CM21" s="283"/>
      <c r="CN21" s="283"/>
      <c r="CO21" s="283"/>
      <c r="CP21" s="283"/>
    </row>
    <row r="22" spans="1:94" s="267" customFormat="1" ht="22.5" customHeight="1" thickBot="1">
      <c r="A22" s="519" t="s">
        <v>446</v>
      </c>
      <c r="B22" s="520"/>
      <c r="C22" s="279">
        <v>1</v>
      </c>
      <c r="D22" s="279">
        <v>1</v>
      </c>
      <c r="E22" s="279"/>
      <c r="F22" s="279"/>
      <c r="G22" s="279"/>
      <c r="H22" s="279">
        <f>SUM(H18:H19)</f>
        <v>0</v>
      </c>
      <c r="I22" s="279">
        <f aca="true" t="shared" si="3" ref="I22:AD22">SUM(I18:I21)</f>
        <v>8</v>
      </c>
      <c r="J22" s="279">
        <f t="shared" si="3"/>
        <v>240</v>
      </c>
      <c r="K22" s="279">
        <f t="shared" si="3"/>
        <v>70</v>
      </c>
      <c r="L22" s="279">
        <f t="shared" si="3"/>
        <v>40</v>
      </c>
      <c r="M22" s="279">
        <f t="shared" si="3"/>
        <v>30</v>
      </c>
      <c r="N22" s="279">
        <f t="shared" si="3"/>
        <v>0</v>
      </c>
      <c r="O22" s="279">
        <f t="shared" si="3"/>
        <v>170</v>
      </c>
      <c r="P22" s="279">
        <f t="shared" si="3"/>
        <v>24</v>
      </c>
      <c r="Q22" s="279">
        <f t="shared" si="3"/>
        <v>16</v>
      </c>
      <c r="R22" s="279">
        <f t="shared" si="3"/>
        <v>0</v>
      </c>
      <c r="S22" s="279">
        <f t="shared" si="3"/>
        <v>80</v>
      </c>
      <c r="T22" s="279">
        <f t="shared" si="3"/>
        <v>4</v>
      </c>
      <c r="U22" s="279">
        <f t="shared" si="3"/>
        <v>0</v>
      </c>
      <c r="V22" s="279">
        <f t="shared" si="3"/>
        <v>0</v>
      </c>
      <c r="W22" s="279">
        <f t="shared" si="3"/>
        <v>0</v>
      </c>
      <c r="X22" s="279">
        <f t="shared" si="3"/>
        <v>0</v>
      </c>
      <c r="Y22" s="279">
        <f t="shared" si="3"/>
        <v>0</v>
      </c>
      <c r="Z22" s="279">
        <f t="shared" si="3"/>
        <v>16</v>
      </c>
      <c r="AA22" s="279">
        <f t="shared" si="3"/>
        <v>14</v>
      </c>
      <c r="AB22" s="279">
        <f t="shared" si="3"/>
        <v>0</v>
      </c>
      <c r="AC22" s="279">
        <f t="shared" si="3"/>
        <v>90</v>
      </c>
      <c r="AD22" s="279">
        <f t="shared" si="3"/>
        <v>4</v>
      </c>
      <c r="AE22" s="279">
        <f>SUM(AE18:AE19)</f>
        <v>0</v>
      </c>
      <c r="AF22" s="279">
        <f>SUM(AF18:AF19)</f>
        <v>0</v>
      </c>
      <c r="AG22" s="279">
        <f>SUM(AG18:AG19)</f>
        <v>0</v>
      </c>
      <c r="AH22" s="279">
        <f>SUM(AH18:AH19)</f>
        <v>0</v>
      </c>
      <c r="AI22" s="279">
        <f>SUM(AI18:AI19)</f>
        <v>0</v>
      </c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</row>
    <row r="23" spans="1:94" s="267" customFormat="1" ht="22.5" customHeight="1" thickBot="1" thickTop="1">
      <c r="A23" s="507" t="s">
        <v>332</v>
      </c>
      <c r="B23" s="508"/>
      <c r="C23" s="285">
        <f aca="true" t="shared" si="4" ref="C23:AD23">SUM(C22,C16)</f>
        <v>2</v>
      </c>
      <c r="D23" s="285">
        <f t="shared" si="4"/>
        <v>3</v>
      </c>
      <c r="E23" s="285">
        <f t="shared" si="4"/>
        <v>0</v>
      </c>
      <c r="F23" s="285">
        <f t="shared" si="4"/>
        <v>0</v>
      </c>
      <c r="G23" s="285">
        <f t="shared" si="4"/>
        <v>1</v>
      </c>
      <c r="H23" s="285">
        <f t="shared" si="4"/>
        <v>0</v>
      </c>
      <c r="I23" s="285">
        <f t="shared" si="4"/>
        <v>19</v>
      </c>
      <c r="J23" s="285">
        <f t="shared" si="4"/>
        <v>570</v>
      </c>
      <c r="K23" s="285">
        <f t="shared" si="4"/>
        <v>170</v>
      </c>
      <c r="L23" s="285">
        <f t="shared" si="4"/>
        <v>70</v>
      </c>
      <c r="M23" s="285">
        <f t="shared" si="4"/>
        <v>100</v>
      </c>
      <c r="N23" s="285">
        <f t="shared" si="4"/>
        <v>0</v>
      </c>
      <c r="O23" s="285">
        <f t="shared" si="4"/>
        <v>400</v>
      </c>
      <c r="P23" s="285">
        <f t="shared" si="4"/>
        <v>24</v>
      </c>
      <c r="Q23" s="285">
        <f t="shared" si="4"/>
        <v>36</v>
      </c>
      <c r="R23" s="285">
        <f t="shared" si="4"/>
        <v>0</v>
      </c>
      <c r="S23" s="285">
        <f t="shared" si="4"/>
        <v>120</v>
      </c>
      <c r="T23" s="285">
        <f t="shared" si="4"/>
        <v>6</v>
      </c>
      <c r="U23" s="285">
        <f t="shared" si="4"/>
        <v>14</v>
      </c>
      <c r="V23" s="285">
        <f t="shared" si="4"/>
        <v>36</v>
      </c>
      <c r="W23" s="285">
        <f t="shared" si="4"/>
        <v>0</v>
      </c>
      <c r="X23" s="285">
        <f t="shared" si="4"/>
        <v>100</v>
      </c>
      <c r="Y23" s="285">
        <f t="shared" si="4"/>
        <v>5</v>
      </c>
      <c r="Z23" s="285">
        <f t="shared" si="4"/>
        <v>32</v>
      </c>
      <c r="AA23" s="285">
        <f t="shared" si="4"/>
        <v>28</v>
      </c>
      <c r="AB23" s="285">
        <f t="shared" si="4"/>
        <v>0</v>
      </c>
      <c r="AC23" s="285">
        <f t="shared" si="4"/>
        <v>180</v>
      </c>
      <c r="AD23" s="285">
        <f t="shared" si="4"/>
        <v>8</v>
      </c>
      <c r="AE23" s="285">
        <f>AE16+AE22</f>
        <v>0</v>
      </c>
      <c r="AF23" s="285">
        <f>AF16+AF22</f>
        <v>0</v>
      </c>
      <c r="AG23" s="285">
        <f>AG16+AG22</f>
        <v>0</v>
      </c>
      <c r="AH23" s="285">
        <f>AH16+AH22</f>
        <v>0</v>
      </c>
      <c r="AI23" s="285">
        <f>AI16+AI22</f>
        <v>0</v>
      </c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</row>
    <row r="24" spans="1:94" s="267" customFormat="1" ht="22.5" customHeight="1" thickTop="1">
      <c r="A24" s="512" t="s">
        <v>336</v>
      </c>
      <c r="B24" s="513"/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  <c r="AA24" s="513"/>
      <c r="AB24" s="513"/>
      <c r="AC24" s="513"/>
      <c r="AD24" s="513"/>
      <c r="AE24" s="513"/>
      <c r="AF24" s="513"/>
      <c r="AG24" s="513"/>
      <c r="AH24" s="513"/>
      <c r="AI24" s="513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</row>
    <row r="25" spans="1:94" s="267" customFormat="1" ht="22.5" customHeight="1">
      <c r="A25" s="543" t="s">
        <v>418</v>
      </c>
      <c r="B25" s="544"/>
      <c r="C25" s="544"/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4"/>
      <c r="AA25" s="544"/>
      <c r="AB25" s="544"/>
      <c r="AC25" s="544"/>
      <c r="AD25" s="544"/>
      <c r="AE25" s="544"/>
      <c r="AF25" s="544"/>
      <c r="AG25" s="544"/>
      <c r="AH25" s="544"/>
      <c r="AI25" s="544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</row>
    <row r="26" spans="1:94" s="267" customFormat="1" ht="35.25" customHeight="1">
      <c r="A26" s="274" t="s">
        <v>387</v>
      </c>
      <c r="B26" s="275" t="s">
        <v>357</v>
      </c>
      <c r="C26" s="274">
        <v>1</v>
      </c>
      <c r="D26" s="274"/>
      <c r="E26" s="274"/>
      <c r="F26" s="274"/>
      <c r="G26" s="274">
        <v>1</v>
      </c>
      <c r="H26" s="274"/>
      <c r="I26" s="274">
        <v>4</v>
      </c>
      <c r="J26" s="276">
        <v>120</v>
      </c>
      <c r="K26" s="276">
        <v>30</v>
      </c>
      <c r="L26" s="274">
        <v>16</v>
      </c>
      <c r="M26" s="274"/>
      <c r="N26" s="274">
        <v>14</v>
      </c>
      <c r="O26" s="274">
        <v>90</v>
      </c>
      <c r="P26" s="274">
        <v>16</v>
      </c>
      <c r="Q26" s="274"/>
      <c r="R26" s="274">
        <v>14</v>
      </c>
      <c r="S26" s="274">
        <v>90</v>
      </c>
      <c r="T26" s="274">
        <v>4</v>
      </c>
      <c r="U26" s="277"/>
      <c r="V26" s="274"/>
      <c r="W26" s="274"/>
      <c r="X26" s="274"/>
      <c r="Y26" s="274"/>
      <c r="Z26" s="277"/>
      <c r="AA26" s="274"/>
      <c r="AB26" s="274"/>
      <c r="AC26" s="274"/>
      <c r="AD26" s="274"/>
      <c r="AE26" s="277"/>
      <c r="AF26" s="274"/>
      <c r="AG26" s="274"/>
      <c r="AH26" s="274"/>
      <c r="AI26" s="274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</row>
    <row r="27" spans="1:94" s="267" customFormat="1" ht="40.5" customHeight="1">
      <c r="A27" s="274" t="s">
        <v>388</v>
      </c>
      <c r="B27" s="275" t="s">
        <v>404</v>
      </c>
      <c r="C27" s="274">
        <v>1</v>
      </c>
      <c r="D27" s="274"/>
      <c r="E27" s="274"/>
      <c r="F27" s="274"/>
      <c r="G27" s="274"/>
      <c r="H27" s="274"/>
      <c r="I27" s="274">
        <v>4</v>
      </c>
      <c r="J27" s="276">
        <v>120</v>
      </c>
      <c r="K27" s="276">
        <v>30</v>
      </c>
      <c r="L27" s="274">
        <v>16</v>
      </c>
      <c r="M27" s="274"/>
      <c r="N27" s="274">
        <v>14</v>
      </c>
      <c r="O27" s="274">
        <v>90</v>
      </c>
      <c r="P27" s="277">
        <v>16</v>
      </c>
      <c r="Q27" s="274"/>
      <c r="R27" s="274">
        <v>14</v>
      </c>
      <c r="S27" s="274">
        <v>90</v>
      </c>
      <c r="T27" s="274">
        <v>4</v>
      </c>
      <c r="U27" s="277"/>
      <c r="V27" s="274"/>
      <c r="W27" s="274"/>
      <c r="X27" s="274"/>
      <c r="Y27" s="274"/>
      <c r="Z27" s="277"/>
      <c r="AA27" s="274"/>
      <c r="AB27" s="274"/>
      <c r="AC27" s="274"/>
      <c r="AD27" s="274"/>
      <c r="AE27" s="277"/>
      <c r="AF27" s="274"/>
      <c r="AG27" s="274"/>
      <c r="AH27" s="274"/>
      <c r="AI27" s="274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</row>
    <row r="28" spans="1:94" s="267" customFormat="1" ht="24.75" customHeight="1">
      <c r="A28" s="274" t="s">
        <v>382</v>
      </c>
      <c r="B28" s="275" t="s">
        <v>359</v>
      </c>
      <c r="C28" s="274">
        <v>1</v>
      </c>
      <c r="D28" s="274"/>
      <c r="E28" s="274"/>
      <c r="F28" s="274"/>
      <c r="G28" s="274"/>
      <c r="H28" s="274"/>
      <c r="I28" s="274">
        <v>4</v>
      </c>
      <c r="J28" s="276">
        <v>120</v>
      </c>
      <c r="K28" s="276">
        <v>30</v>
      </c>
      <c r="L28" s="274">
        <v>16</v>
      </c>
      <c r="M28" s="274"/>
      <c r="N28" s="274">
        <v>14</v>
      </c>
      <c r="O28" s="274">
        <v>90</v>
      </c>
      <c r="P28" s="340">
        <v>16</v>
      </c>
      <c r="Q28" s="274"/>
      <c r="R28" s="274">
        <v>14</v>
      </c>
      <c r="S28" s="274">
        <v>90</v>
      </c>
      <c r="T28" s="274">
        <v>4</v>
      </c>
      <c r="U28" s="340"/>
      <c r="V28" s="274"/>
      <c r="W28" s="274"/>
      <c r="X28" s="274"/>
      <c r="Y28" s="274"/>
      <c r="Z28" s="340"/>
      <c r="AA28" s="274"/>
      <c r="AB28" s="274"/>
      <c r="AC28" s="274"/>
      <c r="AD28" s="274"/>
      <c r="AE28" s="340"/>
      <c r="AF28" s="274"/>
      <c r="AG28" s="274"/>
      <c r="AH28" s="274"/>
      <c r="AI28" s="274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</row>
    <row r="29" spans="1:94" s="267" customFormat="1" ht="26.25" customHeight="1">
      <c r="A29" s="274" t="s">
        <v>389</v>
      </c>
      <c r="B29" s="278" t="s">
        <v>391</v>
      </c>
      <c r="C29" s="274"/>
      <c r="D29" s="274"/>
      <c r="E29" s="274">
        <v>2</v>
      </c>
      <c r="F29" s="274"/>
      <c r="G29" s="274"/>
      <c r="H29" s="274"/>
      <c r="I29" s="274">
        <v>3</v>
      </c>
      <c r="J29" s="276">
        <v>90</v>
      </c>
      <c r="K29" s="276"/>
      <c r="L29" s="274"/>
      <c r="M29" s="274"/>
      <c r="N29" s="274"/>
      <c r="O29" s="274">
        <v>90</v>
      </c>
      <c r="P29" s="340"/>
      <c r="Q29" s="274"/>
      <c r="R29" s="274"/>
      <c r="S29" s="274"/>
      <c r="T29" s="274"/>
      <c r="U29" s="340"/>
      <c r="V29" s="274"/>
      <c r="W29" s="274"/>
      <c r="X29" s="274">
        <v>90</v>
      </c>
      <c r="Y29" s="274">
        <v>3</v>
      </c>
      <c r="Z29" s="340"/>
      <c r="AA29" s="274"/>
      <c r="AB29" s="274"/>
      <c r="AC29" s="274"/>
      <c r="AD29" s="274"/>
      <c r="AE29" s="340"/>
      <c r="AF29" s="274"/>
      <c r="AG29" s="274"/>
      <c r="AH29" s="274"/>
      <c r="AI29" s="274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</row>
    <row r="30" spans="1:94" s="267" customFormat="1" ht="26.25" customHeight="1">
      <c r="A30" s="274" t="s">
        <v>390</v>
      </c>
      <c r="B30" s="278" t="s">
        <v>371</v>
      </c>
      <c r="C30" s="274"/>
      <c r="D30" s="274"/>
      <c r="E30" s="274"/>
      <c r="F30" s="274"/>
      <c r="G30" s="274"/>
      <c r="H30" s="274"/>
      <c r="I30" s="274">
        <v>10</v>
      </c>
      <c r="J30" s="276">
        <v>300</v>
      </c>
      <c r="K30" s="276"/>
      <c r="L30" s="274"/>
      <c r="M30" s="274"/>
      <c r="N30" s="274"/>
      <c r="O30" s="274"/>
      <c r="P30" s="274"/>
      <c r="Q30" s="274"/>
      <c r="R30" s="274"/>
      <c r="S30" s="274"/>
      <c r="T30" s="274"/>
      <c r="U30" s="277"/>
      <c r="V30" s="274"/>
      <c r="W30" s="274"/>
      <c r="X30" s="274"/>
      <c r="Y30" s="274"/>
      <c r="Z30" s="277"/>
      <c r="AA30" s="274"/>
      <c r="AB30" s="274"/>
      <c r="AC30" s="274">
        <v>300</v>
      </c>
      <c r="AD30" s="274">
        <v>10</v>
      </c>
      <c r="AE30" s="274"/>
      <c r="AF30" s="274"/>
      <c r="AG30" s="274"/>
      <c r="AH30" s="274"/>
      <c r="AI30" s="274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</row>
    <row r="31" spans="1:94" s="267" customFormat="1" ht="36.75" customHeight="1">
      <c r="A31" s="274" t="s">
        <v>393</v>
      </c>
      <c r="B31" s="275" t="s">
        <v>363</v>
      </c>
      <c r="C31" s="274">
        <v>2</v>
      </c>
      <c r="D31" s="274"/>
      <c r="E31" s="274"/>
      <c r="F31" s="274"/>
      <c r="G31" s="274"/>
      <c r="H31" s="274"/>
      <c r="I31" s="274">
        <v>4</v>
      </c>
      <c r="J31" s="276">
        <v>120</v>
      </c>
      <c r="K31" s="276">
        <v>30</v>
      </c>
      <c r="L31" s="274">
        <v>16</v>
      </c>
      <c r="M31" s="274">
        <v>14</v>
      </c>
      <c r="N31" s="274"/>
      <c r="O31" s="274">
        <v>90</v>
      </c>
      <c r="P31" s="340"/>
      <c r="Q31" s="274"/>
      <c r="R31" s="274"/>
      <c r="S31" s="274"/>
      <c r="T31" s="277"/>
      <c r="U31" s="340">
        <v>16</v>
      </c>
      <c r="V31" s="274">
        <v>14</v>
      </c>
      <c r="W31" s="274"/>
      <c r="X31" s="274">
        <v>90</v>
      </c>
      <c r="Y31" s="277">
        <v>4</v>
      </c>
      <c r="Z31" s="340"/>
      <c r="AA31" s="274"/>
      <c r="AB31" s="274"/>
      <c r="AC31" s="274"/>
      <c r="AD31" s="274"/>
      <c r="AE31" s="340"/>
      <c r="AF31" s="274"/>
      <c r="AG31" s="274"/>
      <c r="AH31" s="274"/>
      <c r="AI31" s="277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</row>
    <row r="32" spans="1:94" s="267" customFormat="1" ht="34.5" customHeight="1">
      <c r="A32" s="274" t="s">
        <v>394</v>
      </c>
      <c r="B32" s="275" t="s">
        <v>364</v>
      </c>
      <c r="C32" s="274"/>
      <c r="D32" s="274">
        <v>2</v>
      </c>
      <c r="E32" s="274"/>
      <c r="F32" s="274"/>
      <c r="G32" s="274">
        <v>2</v>
      </c>
      <c r="H32" s="274"/>
      <c r="I32" s="274">
        <v>3</v>
      </c>
      <c r="J32" s="276">
        <v>90</v>
      </c>
      <c r="K32" s="276">
        <v>30</v>
      </c>
      <c r="L32" s="274">
        <v>16</v>
      </c>
      <c r="M32" s="274"/>
      <c r="N32" s="274">
        <v>14</v>
      </c>
      <c r="O32" s="274">
        <v>60</v>
      </c>
      <c r="P32" s="340"/>
      <c r="Q32" s="274"/>
      <c r="R32" s="274"/>
      <c r="S32" s="274"/>
      <c r="T32" s="277"/>
      <c r="U32" s="340">
        <v>16</v>
      </c>
      <c r="V32" s="274"/>
      <c r="W32" s="274">
        <v>14</v>
      </c>
      <c r="X32" s="274">
        <v>60</v>
      </c>
      <c r="Y32" s="277">
        <v>3</v>
      </c>
      <c r="Z32" s="340"/>
      <c r="AA32" s="274"/>
      <c r="AB32" s="274"/>
      <c r="AC32" s="274"/>
      <c r="AD32" s="274"/>
      <c r="AE32" s="340"/>
      <c r="AF32" s="274"/>
      <c r="AG32" s="274"/>
      <c r="AH32" s="274"/>
      <c r="AI32" s="277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</row>
    <row r="33" spans="1:94" s="267" customFormat="1" ht="33.75" customHeight="1">
      <c r="A33" s="274" t="s">
        <v>396</v>
      </c>
      <c r="B33" s="275" t="s">
        <v>395</v>
      </c>
      <c r="C33" s="314">
        <v>1</v>
      </c>
      <c r="D33" s="314"/>
      <c r="E33" s="314"/>
      <c r="F33" s="314"/>
      <c r="G33" s="314"/>
      <c r="H33" s="314"/>
      <c r="I33" s="314">
        <v>4</v>
      </c>
      <c r="J33" s="315">
        <v>120</v>
      </c>
      <c r="K33" s="276">
        <v>30</v>
      </c>
      <c r="L33" s="314">
        <v>16</v>
      </c>
      <c r="M33" s="314"/>
      <c r="N33" s="314">
        <v>14</v>
      </c>
      <c r="O33" s="343">
        <v>90</v>
      </c>
      <c r="P33" s="341">
        <v>16</v>
      </c>
      <c r="Q33" s="314"/>
      <c r="R33" s="314">
        <v>14</v>
      </c>
      <c r="S33" s="314">
        <v>90</v>
      </c>
      <c r="T33" s="343">
        <v>4</v>
      </c>
      <c r="U33" s="340"/>
      <c r="V33" s="274"/>
      <c r="W33" s="274"/>
      <c r="X33" s="314"/>
      <c r="Y33" s="343"/>
      <c r="Z33" s="344"/>
      <c r="AA33" s="280"/>
      <c r="AB33" s="280"/>
      <c r="AC33" s="280"/>
      <c r="AD33" s="280"/>
      <c r="AE33" s="344"/>
      <c r="AF33" s="280"/>
      <c r="AG33" s="280"/>
      <c r="AH33" s="280"/>
      <c r="AI33" s="286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</row>
    <row r="34" spans="1:94" s="267" customFormat="1" ht="28.5" customHeight="1">
      <c r="A34" s="274" t="s">
        <v>397</v>
      </c>
      <c r="B34" s="275" t="s">
        <v>408</v>
      </c>
      <c r="C34" s="287">
        <v>2</v>
      </c>
      <c r="D34" s="287"/>
      <c r="E34" s="287"/>
      <c r="F34" s="287"/>
      <c r="G34" s="287"/>
      <c r="H34" s="287"/>
      <c r="I34" s="287">
        <v>4</v>
      </c>
      <c r="J34" s="288">
        <v>120</v>
      </c>
      <c r="K34" s="276">
        <v>30</v>
      </c>
      <c r="L34" s="287">
        <v>16</v>
      </c>
      <c r="M34" s="287">
        <v>14</v>
      </c>
      <c r="N34" s="287"/>
      <c r="O34" s="287">
        <v>90</v>
      </c>
      <c r="P34" s="342"/>
      <c r="Q34" s="287"/>
      <c r="R34" s="287"/>
      <c r="S34" s="287"/>
      <c r="T34" s="287"/>
      <c r="U34" s="277">
        <v>16</v>
      </c>
      <c r="V34" s="274">
        <v>14</v>
      </c>
      <c r="W34" s="274"/>
      <c r="X34" s="274">
        <v>90</v>
      </c>
      <c r="Y34" s="274">
        <v>4</v>
      </c>
      <c r="Z34" s="277"/>
      <c r="AA34" s="274"/>
      <c r="AB34" s="274"/>
      <c r="AC34" s="274"/>
      <c r="AD34" s="274"/>
      <c r="AE34" s="277"/>
      <c r="AF34" s="274"/>
      <c r="AG34" s="274"/>
      <c r="AH34" s="274"/>
      <c r="AI34" s="274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</row>
    <row r="35" spans="1:94" s="267" customFormat="1" ht="24" customHeight="1">
      <c r="A35" s="274" t="s">
        <v>398</v>
      </c>
      <c r="B35" s="275" t="s">
        <v>400</v>
      </c>
      <c r="C35" s="287"/>
      <c r="D35" s="287">
        <v>3</v>
      </c>
      <c r="E35" s="287"/>
      <c r="F35" s="287"/>
      <c r="G35" s="287">
        <v>3</v>
      </c>
      <c r="H35" s="287"/>
      <c r="I35" s="287">
        <v>4</v>
      </c>
      <c r="J35" s="288">
        <v>120</v>
      </c>
      <c r="K35" s="276">
        <v>40</v>
      </c>
      <c r="L35" s="287">
        <v>24</v>
      </c>
      <c r="M35" s="287"/>
      <c r="N35" s="287">
        <v>16</v>
      </c>
      <c r="O35" s="287">
        <v>80</v>
      </c>
      <c r="P35" s="342"/>
      <c r="Q35" s="287"/>
      <c r="R35" s="287"/>
      <c r="S35" s="287"/>
      <c r="T35" s="287"/>
      <c r="U35" s="277"/>
      <c r="V35" s="274"/>
      <c r="W35" s="274"/>
      <c r="X35" s="287"/>
      <c r="Y35" s="287"/>
      <c r="Z35" s="274">
        <v>24</v>
      </c>
      <c r="AA35" s="274"/>
      <c r="AB35" s="274">
        <v>16</v>
      </c>
      <c r="AC35" s="274">
        <v>80</v>
      </c>
      <c r="AD35" s="274">
        <v>4</v>
      </c>
      <c r="AE35" s="274"/>
      <c r="AF35" s="274"/>
      <c r="AG35" s="274"/>
      <c r="AH35" s="274"/>
      <c r="AI35" s="274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</row>
    <row r="36" spans="1:94" s="267" customFormat="1" ht="24.75" customHeight="1">
      <c r="A36" s="274" t="s">
        <v>399</v>
      </c>
      <c r="B36" s="316" t="s">
        <v>403</v>
      </c>
      <c r="C36" s="287">
        <v>3</v>
      </c>
      <c r="D36" s="287"/>
      <c r="E36" s="287"/>
      <c r="F36" s="287"/>
      <c r="G36" s="287">
        <v>3</v>
      </c>
      <c r="H36" s="287"/>
      <c r="I36" s="287">
        <v>4</v>
      </c>
      <c r="J36" s="288">
        <v>120</v>
      </c>
      <c r="K36" s="276">
        <v>30</v>
      </c>
      <c r="L36" s="287">
        <v>16</v>
      </c>
      <c r="M36" s="287"/>
      <c r="N36" s="287">
        <v>14</v>
      </c>
      <c r="O36" s="287">
        <v>90</v>
      </c>
      <c r="P36" s="342"/>
      <c r="Q36" s="287"/>
      <c r="R36" s="287"/>
      <c r="S36" s="287"/>
      <c r="T36" s="287"/>
      <c r="U36" s="274"/>
      <c r="V36" s="274"/>
      <c r="W36" s="274"/>
      <c r="X36" s="287"/>
      <c r="Y36" s="287"/>
      <c r="Z36" s="274">
        <v>16</v>
      </c>
      <c r="AA36" s="274"/>
      <c r="AB36" s="274">
        <v>14</v>
      </c>
      <c r="AC36" s="274">
        <v>90</v>
      </c>
      <c r="AD36" s="274">
        <v>4</v>
      </c>
      <c r="AE36" s="274"/>
      <c r="AF36" s="274"/>
      <c r="AG36" s="274"/>
      <c r="AH36" s="274"/>
      <c r="AI36" s="274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</row>
    <row r="37" spans="1:94" s="267" customFormat="1" ht="22.5" customHeight="1" thickBot="1">
      <c r="A37" s="501" t="s">
        <v>339</v>
      </c>
      <c r="B37" s="502"/>
      <c r="C37" s="279">
        <v>7</v>
      </c>
      <c r="D37" s="279">
        <v>2</v>
      </c>
      <c r="E37" s="279"/>
      <c r="F37" s="279"/>
      <c r="G37" s="279">
        <v>4</v>
      </c>
      <c r="H37" s="279"/>
      <c r="I37" s="279">
        <f>SUM(I26:I36)</f>
        <v>48</v>
      </c>
      <c r="J37" s="279">
        <f aca="true" t="shared" si="5" ref="J37:AI37">SUM(J26:J36)</f>
        <v>1440</v>
      </c>
      <c r="K37" s="279">
        <f t="shared" si="5"/>
        <v>280</v>
      </c>
      <c r="L37" s="279">
        <f t="shared" si="5"/>
        <v>152</v>
      </c>
      <c r="M37" s="279">
        <f t="shared" si="5"/>
        <v>28</v>
      </c>
      <c r="N37" s="279">
        <f t="shared" si="5"/>
        <v>100</v>
      </c>
      <c r="O37" s="279">
        <f t="shared" si="5"/>
        <v>860</v>
      </c>
      <c r="P37" s="279">
        <f t="shared" si="5"/>
        <v>64</v>
      </c>
      <c r="Q37" s="279">
        <f t="shared" si="5"/>
        <v>0</v>
      </c>
      <c r="R37" s="279">
        <f t="shared" si="5"/>
        <v>56</v>
      </c>
      <c r="S37" s="279">
        <f t="shared" si="5"/>
        <v>360</v>
      </c>
      <c r="T37" s="279">
        <f t="shared" si="5"/>
        <v>16</v>
      </c>
      <c r="U37" s="279">
        <f t="shared" si="5"/>
        <v>48</v>
      </c>
      <c r="V37" s="279">
        <f t="shared" si="5"/>
        <v>28</v>
      </c>
      <c r="W37" s="279">
        <f t="shared" si="5"/>
        <v>14</v>
      </c>
      <c r="X37" s="279">
        <f t="shared" si="5"/>
        <v>330</v>
      </c>
      <c r="Y37" s="279">
        <f t="shared" si="5"/>
        <v>14</v>
      </c>
      <c r="Z37" s="279">
        <f t="shared" si="5"/>
        <v>40</v>
      </c>
      <c r="AA37" s="279">
        <f t="shared" si="5"/>
        <v>0</v>
      </c>
      <c r="AB37" s="279">
        <f t="shared" si="5"/>
        <v>30</v>
      </c>
      <c r="AC37" s="279">
        <f t="shared" si="5"/>
        <v>470</v>
      </c>
      <c r="AD37" s="279">
        <f t="shared" si="5"/>
        <v>18</v>
      </c>
      <c r="AE37" s="279">
        <f t="shared" si="5"/>
        <v>0</v>
      </c>
      <c r="AF37" s="279">
        <f t="shared" si="5"/>
        <v>0</v>
      </c>
      <c r="AG37" s="279">
        <f t="shared" si="5"/>
        <v>0</v>
      </c>
      <c r="AH37" s="279">
        <f t="shared" si="5"/>
        <v>0</v>
      </c>
      <c r="AI37" s="279">
        <f t="shared" si="5"/>
        <v>0</v>
      </c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</row>
    <row r="38" spans="1:94" s="267" customFormat="1" ht="22.5" customHeight="1" thickTop="1">
      <c r="A38" s="499" t="s">
        <v>419</v>
      </c>
      <c r="B38" s="500"/>
      <c r="C38" s="500"/>
      <c r="D38" s="500"/>
      <c r="E38" s="500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500"/>
      <c r="T38" s="500"/>
      <c r="U38" s="500"/>
      <c r="V38" s="500"/>
      <c r="W38" s="500"/>
      <c r="X38" s="500"/>
      <c r="Y38" s="500"/>
      <c r="Z38" s="500"/>
      <c r="AA38" s="500"/>
      <c r="AB38" s="500"/>
      <c r="AC38" s="500"/>
      <c r="AD38" s="500"/>
      <c r="AE38" s="500"/>
      <c r="AF38" s="500"/>
      <c r="AG38" s="500"/>
      <c r="AH38" s="500"/>
      <c r="AI38" s="500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</row>
    <row r="39" spans="1:94" s="267" customFormat="1" ht="38.25" customHeight="1">
      <c r="A39" s="274" t="s">
        <v>432</v>
      </c>
      <c r="B39" s="275" t="s">
        <v>362</v>
      </c>
      <c r="C39" s="557">
        <v>2</v>
      </c>
      <c r="D39" s="555"/>
      <c r="E39" s="555"/>
      <c r="F39" s="555"/>
      <c r="G39" s="557">
        <v>2</v>
      </c>
      <c r="H39" s="555"/>
      <c r="I39" s="557">
        <v>5</v>
      </c>
      <c r="J39" s="559">
        <v>150</v>
      </c>
      <c r="K39" s="559">
        <v>40</v>
      </c>
      <c r="L39" s="557">
        <v>24</v>
      </c>
      <c r="M39" s="557"/>
      <c r="N39" s="557">
        <v>16</v>
      </c>
      <c r="O39" s="557">
        <v>110</v>
      </c>
      <c r="P39" s="557"/>
      <c r="Q39" s="557"/>
      <c r="R39" s="557"/>
      <c r="S39" s="557"/>
      <c r="T39" s="557"/>
      <c r="U39" s="557">
        <v>24</v>
      </c>
      <c r="V39" s="557"/>
      <c r="W39" s="557">
        <v>16</v>
      </c>
      <c r="X39" s="557">
        <v>110</v>
      </c>
      <c r="Y39" s="557">
        <v>5</v>
      </c>
      <c r="Z39" s="557"/>
      <c r="AA39" s="557"/>
      <c r="AB39" s="557"/>
      <c r="AC39" s="557"/>
      <c r="AD39" s="557"/>
      <c r="AE39" s="557"/>
      <c r="AF39" s="557"/>
      <c r="AG39" s="557"/>
      <c r="AH39" s="557"/>
      <c r="AI39" s="557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</row>
    <row r="40" spans="1:94" s="267" customFormat="1" ht="39.75" customHeight="1">
      <c r="A40" s="274" t="s">
        <v>433</v>
      </c>
      <c r="B40" s="281" t="s">
        <v>392</v>
      </c>
      <c r="C40" s="558"/>
      <c r="D40" s="556"/>
      <c r="E40" s="556"/>
      <c r="F40" s="556"/>
      <c r="G40" s="558"/>
      <c r="H40" s="556"/>
      <c r="I40" s="558"/>
      <c r="J40" s="560"/>
      <c r="K40" s="560"/>
      <c r="L40" s="558"/>
      <c r="M40" s="558"/>
      <c r="N40" s="558"/>
      <c r="O40" s="558"/>
      <c r="P40" s="558"/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/>
      <c r="AF40" s="558"/>
      <c r="AG40" s="558"/>
      <c r="AH40" s="558"/>
      <c r="AI40" s="558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</row>
    <row r="41" spans="1:94" s="267" customFormat="1" ht="24.75" customHeight="1">
      <c r="A41" s="280" t="s">
        <v>434</v>
      </c>
      <c r="B41" s="289" t="s">
        <v>365</v>
      </c>
      <c r="C41" s="557">
        <v>2</v>
      </c>
      <c r="D41" s="557"/>
      <c r="E41" s="557"/>
      <c r="F41" s="557"/>
      <c r="G41" s="557"/>
      <c r="H41" s="555"/>
      <c r="I41" s="557">
        <v>4</v>
      </c>
      <c r="J41" s="559">
        <v>120</v>
      </c>
      <c r="K41" s="559">
        <v>30</v>
      </c>
      <c r="L41" s="557">
        <v>16</v>
      </c>
      <c r="M41" s="557"/>
      <c r="N41" s="557">
        <v>14</v>
      </c>
      <c r="O41" s="557">
        <v>90</v>
      </c>
      <c r="P41" s="557"/>
      <c r="Q41" s="557"/>
      <c r="R41" s="555"/>
      <c r="S41" s="555"/>
      <c r="T41" s="555"/>
      <c r="U41" s="557">
        <v>16</v>
      </c>
      <c r="V41" s="557"/>
      <c r="W41" s="557">
        <v>14</v>
      </c>
      <c r="X41" s="557">
        <v>90</v>
      </c>
      <c r="Y41" s="557">
        <v>4</v>
      </c>
      <c r="Z41" s="557"/>
      <c r="AA41" s="555"/>
      <c r="AB41" s="555"/>
      <c r="AC41" s="555"/>
      <c r="AD41" s="555"/>
      <c r="AE41" s="555"/>
      <c r="AF41" s="555"/>
      <c r="AG41" s="555"/>
      <c r="AH41" s="555"/>
      <c r="AI41" s="555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</row>
    <row r="42" spans="1:94" s="267" customFormat="1" ht="24.75" customHeight="1">
      <c r="A42" s="280" t="s">
        <v>435</v>
      </c>
      <c r="B42" s="281" t="s">
        <v>366</v>
      </c>
      <c r="C42" s="558"/>
      <c r="D42" s="558"/>
      <c r="E42" s="558"/>
      <c r="F42" s="558"/>
      <c r="G42" s="558"/>
      <c r="H42" s="556"/>
      <c r="I42" s="558"/>
      <c r="J42" s="560"/>
      <c r="K42" s="560"/>
      <c r="L42" s="558"/>
      <c r="M42" s="558"/>
      <c r="N42" s="558"/>
      <c r="O42" s="558"/>
      <c r="P42" s="558"/>
      <c r="Q42" s="558"/>
      <c r="R42" s="556"/>
      <c r="S42" s="556"/>
      <c r="T42" s="556"/>
      <c r="U42" s="558"/>
      <c r="V42" s="558"/>
      <c r="W42" s="558"/>
      <c r="X42" s="558"/>
      <c r="Y42" s="558"/>
      <c r="Z42" s="558"/>
      <c r="AA42" s="556"/>
      <c r="AB42" s="556"/>
      <c r="AC42" s="556"/>
      <c r="AD42" s="556"/>
      <c r="AE42" s="556"/>
      <c r="AF42" s="556"/>
      <c r="AG42" s="556"/>
      <c r="AH42" s="556"/>
      <c r="AI42" s="556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</row>
    <row r="43" spans="1:94" s="267" customFormat="1" ht="24.75" customHeight="1">
      <c r="A43" s="280" t="s">
        <v>436</v>
      </c>
      <c r="B43" s="281" t="s">
        <v>367</v>
      </c>
      <c r="C43" s="555"/>
      <c r="D43" s="557">
        <v>1</v>
      </c>
      <c r="E43" s="555"/>
      <c r="F43" s="555"/>
      <c r="G43" s="557">
        <v>1</v>
      </c>
      <c r="H43" s="555"/>
      <c r="I43" s="557">
        <v>4</v>
      </c>
      <c r="J43" s="559">
        <v>120</v>
      </c>
      <c r="K43" s="559">
        <v>40</v>
      </c>
      <c r="L43" s="557">
        <v>24</v>
      </c>
      <c r="M43" s="557">
        <v>16</v>
      </c>
      <c r="N43" s="555"/>
      <c r="O43" s="557">
        <v>80</v>
      </c>
      <c r="P43" s="557">
        <v>24</v>
      </c>
      <c r="Q43" s="557">
        <v>16</v>
      </c>
      <c r="R43" s="557"/>
      <c r="S43" s="557">
        <v>80</v>
      </c>
      <c r="T43" s="557">
        <v>4</v>
      </c>
      <c r="U43" s="557"/>
      <c r="V43" s="555"/>
      <c r="W43" s="555"/>
      <c r="X43" s="555"/>
      <c r="Y43" s="555"/>
      <c r="Z43" s="555"/>
      <c r="AA43" s="555"/>
      <c r="AB43" s="555"/>
      <c r="AC43" s="555"/>
      <c r="AD43" s="555"/>
      <c r="AE43" s="555"/>
      <c r="AF43" s="555"/>
      <c r="AG43" s="555"/>
      <c r="AH43" s="555"/>
      <c r="AI43" s="555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</row>
    <row r="44" spans="1:94" s="267" customFormat="1" ht="24.75" customHeight="1">
      <c r="A44" s="280" t="s">
        <v>437</v>
      </c>
      <c r="B44" s="281" t="s">
        <v>368</v>
      </c>
      <c r="C44" s="556"/>
      <c r="D44" s="558"/>
      <c r="E44" s="556"/>
      <c r="F44" s="556"/>
      <c r="G44" s="558"/>
      <c r="H44" s="556"/>
      <c r="I44" s="558"/>
      <c r="J44" s="560"/>
      <c r="K44" s="560"/>
      <c r="L44" s="558"/>
      <c r="M44" s="558"/>
      <c r="N44" s="556"/>
      <c r="O44" s="558"/>
      <c r="P44" s="558"/>
      <c r="Q44" s="558"/>
      <c r="R44" s="558"/>
      <c r="S44" s="558"/>
      <c r="T44" s="558"/>
      <c r="U44" s="558"/>
      <c r="V44" s="556"/>
      <c r="W44" s="556"/>
      <c r="X44" s="556"/>
      <c r="Y44" s="556"/>
      <c r="Z44" s="556"/>
      <c r="AA44" s="556"/>
      <c r="AB44" s="556"/>
      <c r="AC44" s="556"/>
      <c r="AD44" s="556"/>
      <c r="AE44" s="556"/>
      <c r="AF44" s="556"/>
      <c r="AG44" s="556"/>
      <c r="AH44" s="556"/>
      <c r="AI44" s="556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</row>
    <row r="45" spans="1:94" s="267" customFormat="1" ht="36" customHeight="1">
      <c r="A45" s="280" t="s">
        <v>438</v>
      </c>
      <c r="B45" s="281" t="s">
        <v>405</v>
      </c>
      <c r="C45" s="555"/>
      <c r="D45" s="557">
        <v>1</v>
      </c>
      <c r="E45" s="557"/>
      <c r="F45" s="555"/>
      <c r="G45" s="555"/>
      <c r="H45" s="555"/>
      <c r="I45" s="557">
        <v>3</v>
      </c>
      <c r="J45" s="559">
        <v>90</v>
      </c>
      <c r="K45" s="559">
        <v>30</v>
      </c>
      <c r="L45" s="557">
        <v>16</v>
      </c>
      <c r="M45" s="557">
        <v>14</v>
      </c>
      <c r="N45" s="555"/>
      <c r="O45" s="557">
        <v>60</v>
      </c>
      <c r="P45" s="557">
        <v>16</v>
      </c>
      <c r="Q45" s="557">
        <v>14</v>
      </c>
      <c r="R45" s="555"/>
      <c r="S45" s="557">
        <v>60</v>
      </c>
      <c r="T45" s="557">
        <v>3</v>
      </c>
      <c r="U45" s="555"/>
      <c r="V45" s="555"/>
      <c r="W45" s="555"/>
      <c r="X45" s="555"/>
      <c r="Y45" s="555"/>
      <c r="Z45" s="555"/>
      <c r="AA45" s="555"/>
      <c r="AB45" s="555"/>
      <c r="AC45" s="555"/>
      <c r="AD45" s="555"/>
      <c r="AE45" s="555"/>
      <c r="AF45" s="555"/>
      <c r="AG45" s="555"/>
      <c r="AH45" s="555"/>
      <c r="AI45" s="555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</row>
    <row r="46" spans="1:94" s="267" customFormat="1" ht="36" customHeight="1">
      <c r="A46" s="280" t="s">
        <v>439</v>
      </c>
      <c r="B46" s="281" t="s">
        <v>401</v>
      </c>
      <c r="C46" s="556"/>
      <c r="D46" s="558"/>
      <c r="E46" s="558"/>
      <c r="F46" s="556"/>
      <c r="G46" s="556"/>
      <c r="H46" s="556"/>
      <c r="I46" s="558"/>
      <c r="J46" s="560"/>
      <c r="K46" s="560"/>
      <c r="L46" s="558"/>
      <c r="M46" s="558"/>
      <c r="N46" s="556"/>
      <c r="O46" s="558"/>
      <c r="P46" s="558"/>
      <c r="Q46" s="558"/>
      <c r="R46" s="556"/>
      <c r="S46" s="558"/>
      <c r="T46" s="558"/>
      <c r="U46" s="556"/>
      <c r="V46" s="556"/>
      <c r="W46" s="556"/>
      <c r="X46" s="556"/>
      <c r="Y46" s="556"/>
      <c r="Z46" s="556"/>
      <c r="AA46" s="556"/>
      <c r="AB46" s="556"/>
      <c r="AC46" s="556"/>
      <c r="AD46" s="556"/>
      <c r="AE46" s="556"/>
      <c r="AF46" s="556"/>
      <c r="AG46" s="556"/>
      <c r="AH46" s="556"/>
      <c r="AI46" s="556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</row>
    <row r="47" spans="1:94" s="267" customFormat="1" ht="21" customHeight="1">
      <c r="A47" s="280" t="s">
        <v>440</v>
      </c>
      <c r="B47" s="281" t="s">
        <v>369</v>
      </c>
      <c r="C47" s="555"/>
      <c r="D47" s="557">
        <v>2</v>
      </c>
      <c r="E47" s="555"/>
      <c r="F47" s="555"/>
      <c r="G47" s="557">
        <v>2</v>
      </c>
      <c r="H47" s="555"/>
      <c r="I47" s="557">
        <v>3</v>
      </c>
      <c r="J47" s="559">
        <v>90</v>
      </c>
      <c r="K47" s="559">
        <v>30</v>
      </c>
      <c r="L47" s="557">
        <v>16</v>
      </c>
      <c r="M47" s="557">
        <v>14</v>
      </c>
      <c r="N47" s="555"/>
      <c r="O47" s="557">
        <v>60</v>
      </c>
      <c r="P47" s="555"/>
      <c r="Q47" s="555"/>
      <c r="R47" s="555"/>
      <c r="S47" s="555"/>
      <c r="T47" s="555"/>
      <c r="U47" s="557">
        <v>16</v>
      </c>
      <c r="V47" s="557">
        <v>14</v>
      </c>
      <c r="W47" s="557"/>
      <c r="X47" s="557">
        <v>60</v>
      </c>
      <c r="Y47" s="557">
        <v>3</v>
      </c>
      <c r="Z47" s="555"/>
      <c r="AA47" s="555"/>
      <c r="AB47" s="555"/>
      <c r="AC47" s="555"/>
      <c r="AD47" s="555"/>
      <c r="AE47" s="555"/>
      <c r="AF47" s="555"/>
      <c r="AG47" s="555"/>
      <c r="AH47" s="555"/>
      <c r="AI47" s="555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</row>
    <row r="48" spans="1:94" s="267" customFormat="1" ht="21.75" customHeight="1">
      <c r="A48" s="280" t="s">
        <v>441</v>
      </c>
      <c r="B48" s="281" t="s">
        <v>406</v>
      </c>
      <c r="C48" s="556"/>
      <c r="D48" s="558"/>
      <c r="E48" s="556"/>
      <c r="F48" s="556"/>
      <c r="G48" s="558"/>
      <c r="H48" s="556"/>
      <c r="I48" s="558"/>
      <c r="J48" s="560"/>
      <c r="K48" s="560"/>
      <c r="L48" s="558"/>
      <c r="M48" s="558"/>
      <c r="N48" s="556"/>
      <c r="O48" s="558"/>
      <c r="P48" s="556"/>
      <c r="Q48" s="556"/>
      <c r="R48" s="556"/>
      <c r="S48" s="556"/>
      <c r="T48" s="556"/>
      <c r="U48" s="558"/>
      <c r="V48" s="558"/>
      <c r="W48" s="558"/>
      <c r="X48" s="558"/>
      <c r="Y48" s="558"/>
      <c r="Z48" s="556"/>
      <c r="AA48" s="556"/>
      <c r="AB48" s="556"/>
      <c r="AC48" s="556"/>
      <c r="AD48" s="556"/>
      <c r="AE48" s="556"/>
      <c r="AF48" s="556"/>
      <c r="AG48" s="556"/>
      <c r="AH48" s="556"/>
      <c r="AI48" s="556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</row>
    <row r="49" spans="1:94" s="267" customFormat="1" ht="21" customHeight="1">
      <c r="A49" s="274" t="s">
        <v>442</v>
      </c>
      <c r="B49" s="275" t="s">
        <v>373</v>
      </c>
      <c r="C49" s="557">
        <v>3</v>
      </c>
      <c r="D49" s="555"/>
      <c r="E49" s="555"/>
      <c r="F49" s="555"/>
      <c r="G49" s="557">
        <v>3</v>
      </c>
      <c r="H49" s="555"/>
      <c r="I49" s="557">
        <v>4</v>
      </c>
      <c r="J49" s="559">
        <v>120</v>
      </c>
      <c r="K49" s="559">
        <v>30</v>
      </c>
      <c r="L49" s="557">
        <v>16</v>
      </c>
      <c r="M49" s="557">
        <v>14</v>
      </c>
      <c r="N49" s="555"/>
      <c r="O49" s="557">
        <v>90</v>
      </c>
      <c r="P49" s="555"/>
      <c r="Q49" s="555"/>
      <c r="R49" s="555"/>
      <c r="S49" s="555"/>
      <c r="T49" s="555"/>
      <c r="U49" s="555"/>
      <c r="V49" s="555"/>
      <c r="W49" s="555"/>
      <c r="X49" s="555"/>
      <c r="Y49" s="555"/>
      <c r="Z49" s="557">
        <v>16</v>
      </c>
      <c r="AA49" s="557">
        <v>14</v>
      </c>
      <c r="AB49" s="555"/>
      <c r="AC49" s="557">
        <v>90</v>
      </c>
      <c r="AD49" s="557">
        <v>4</v>
      </c>
      <c r="AE49" s="555"/>
      <c r="AF49" s="555"/>
      <c r="AG49" s="555"/>
      <c r="AH49" s="555"/>
      <c r="AI49" s="555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</row>
    <row r="50" spans="1:94" s="267" customFormat="1" ht="20.25" customHeight="1">
      <c r="A50" s="274" t="s">
        <v>443</v>
      </c>
      <c r="B50" s="275" t="s">
        <v>374</v>
      </c>
      <c r="C50" s="558"/>
      <c r="D50" s="556"/>
      <c r="E50" s="556"/>
      <c r="F50" s="556"/>
      <c r="G50" s="558"/>
      <c r="H50" s="556"/>
      <c r="I50" s="558"/>
      <c r="J50" s="560"/>
      <c r="K50" s="560"/>
      <c r="L50" s="558"/>
      <c r="M50" s="558"/>
      <c r="N50" s="556"/>
      <c r="O50" s="558"/>
      <c r="P50" s="556"/>
      <c r="Q50" s="556"/>
      <c r="R50" s="556"/>
      <c r="S50" s="556"/>
      <c r="T50" s="556"/>
      <c r="U50" s="556"/>
      <c r="V50" s="556"/>
      <c r="W50" s="556"/>
      <c r="X50" s="556"/>
      <c r="Y50" s="556"/>
      <c r="Z50" s="558"/>
      <c r="AA50" s="558"/>
      <c r="AB50" s="556"/>
      <c r="AC50" s="558"/>
      <c r="AD50" s="558"/>
      <c r="AE50" s="556"/>
      <c r="AF50" s="556"/>
      <c r="AG50" s="556"/>
      <c r="AH50" s="556"/>
      <c r="AI50" s="556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</row>
    <row r="51" spans="1:94" s="267" customFormat="1" ht="22.5" customHeight="1" thickBot="1">
      <c r="A51" s="519" t="s">
        <v>446</v>
      </c>
      <c r="B51" s="520"/>
      <c r="C51" s="279">
        <v>3</v>
      </c>
      <c r="D51" s="279">
        <v>3</v>
      </c>
      <c r="E51" s="279"/>
      <c r="F51" s="279"/>
      <c r="G51" s="279">
        <v>4</v>
      </c>
      <c r="H51" s="279"/>
      <c r="I51" s="279">
        <f>SUM(I39:I50)</f>
        <v>23</v>
      </c>
      <c r="J51" s="279">
        <f aca="true" t="shared" si="6" ref="J51:AI51">SUM(J39:J50)</f>
        <v>690</v>
      </c>
      <c r="K51" s="279">
        <f t="shared" si="6"/>
        <v>200</v>
      </c>
      <c r="L51" s="279">
        <f t="shared" si="6"/>
        <v>112</v>
      </c>
      <c r="M51" s="279">
        <f t="shared" si="6"/>
        <v>58</v>
      </c>
      <c r="N51" s="279">
        <f t="shared" si="6"/>
        <v>30</v>
      </c>
      <c r="O51" s="279">
        <f t="shared" si="6"/>
        <v>490</v>
      </c>
      <c r="P51" s="279">
        <f t="shared" si="6"/>
        <v>40</v>
      </c>
      <c r="Q51" s="279">
        <f t="shared" si="6"/>
        <v>30</v>
      </c>
      <c r="R51" s="279">
        <f t="shared" si="6"/>
        <v>0</v>
      </c>
      <c r="S51" s="279">
        <f t="shared" si="6"/>
        <v>140</v>
      </c>
      <c r="T51" s="279">
        <f t="shared" si="6"/>
        <v>7</v>
      </c>
      <c r="U51" s="279">
        <f t="shared" si="6"/>
        <v>56</v>
      </c>
      <c r="V51" s="279">
        <f t="shared" si="6"/>
        <v>14</v>
      </c>
      <c r="W51" s="279">
        <f t="shared" si="6"/>
        <v>30</v>
      </c>
      <c r="X51" s="279">
        <f t="shared" si="6"/>
        <v>260</v>
      </c>
      <c r="Y51" s="279">
        <f t="shared" si="6"/>
        <v>12</v>
      </c>
      <c r="Z51" s="279">
        <f t="shared" si="6"/>
        <v>16</v>
      </c>
      <c r="AA51" s="279">
        <f t="shared" si="6"/>
        <v>14</v>
      </c>
      <c r="AB51" s="279">
        <f t="shared" si="6"/>
        <v>0</v>
      </c>
      <c r="AC51" s="279">
        <f t="shared" si="6"/>
        <v>90</v>
      </c>
      <c r="AD51" s="279">
        <f t="shared" si="6"/>
        <v>4</v>
      </c>
      <c r="AE51" s="279">
        <f t="shared" si="6"/>
        <v>0</v>
      </c>
      <c r="AF51" s="279">
        <f t="shared" si="6"/>
        <v>0</v>
      </c>
      <c r="AG51" s="279">
        <f t="shared" si="6"/>
        <v>0</v>
      </c>
      <c r="AH51" s="279">
        <f t="shared" si="6"/>
        <v>0</v>
      </c>
      <c r="AI51" s="279">
        <f t="shared" si="6"/>
        <v>0</v>
      </c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</row>
    <row r="52" spans="1:94" s="267" customFormat="1" ht="22.5" customHeight="1" thickBot="1" thickTop="1">
      <c r="A52" s="507" t="s">
        <v>333</v>
      </c>
      <c r="B52" s="508"/>
      <c r="C52" s="290">
        <f aca="true" t="shared" si="7" ref="C52:H52">SUM(C51,C37)</f>
        <v>10</v>
      </c>
      <c r="D52" s="290">
        <f t="shared" si="7"/>
        <v>5</v>
      </c>
      <c r="E52" s="290">
        <f t="shared" si="7"/>
        <v>0</v>
      </c>
      <c r="F52" s="290">
        <f t="shared" si="7"/>
        <v>0</v>
      </c>
      <c r="G52" s="290">
        <f t="shared" si="7"/>
        <v>8</v>
      </c>
      <c r="H52" s="290">
        <f t="shared" si="7"/>
        <v>0</v>
      </c>
      <c r="I52" s="290">
        <f>SUM(I51,I37)</f>
        <v>71</v>
      </c>
      <c r="J52" s="290">
        <f aca="true" t="shared" si="8" ref="J52:AD52">SUM(J51,J37)</f>
        <v>2130</v>
      </c>
      <c r="K52" s="290">
        <f t="shared" si="8"/>
        <v>480</v>
      </c>
      <c r="L52" s="290">
        <f t="shared" si="8"/>
        <v>264</v>
      </c>
      <c r="M52" s="290">
        <f t="shared" si="8"/>
        <v>86</v>
      </c>
      <c r="N52" s="290">
        <f t="shared" si="8"/>
        <v>130</v>
      </c>
      <c r="O52" s="290">
        <f t="shared" si="8"/>
        <v>1350</v>
      </c>
      <c r="P52" s="290">
        <f t="shared" si="8"/>
        <v>104</v>
      </c>
      <c r="Q52" s="290">
        <f t="shared" si="8"/>
        <v>30</v>
      </c>
      <c r="R52" s="290">
        <f t="shared" si="8"/>
        <v>56</v>
      </c>
      <c r="S52" s="290">
        <f t="shared" si="8"/>
        <v>500</v>
      </c>
      <c r="T52" s="290">
        <f t="shared" si="8"/>
        <v>23</v>
      </c>
      <c r="U52" s="290">
        <f t="shared" si="8"/>
        <v>104</v>
      </c>
      <c r="V52" s="290">
        <f t="shared" si="8"/>
        <v>42</v>
      </c>
      <c r="W52" s="290">
        <f t="shared" si="8"/>
        <v>44</v>
      </c>
      <c r="X52" s="290">
        <f t="shared" si="8"/>
        <v>590</v>
      </c>
      <c r="Y52" s="290">
        <f t="shared" si="8"/>
        <v>26</v>
      </c>
      <c r="Z52" s="290">
        <f t="shared" si="8"/>
        <v>56</v>
      </c>
      <c r="AA52" s="290">
        <f t="shared" si="8"/>
        <v>14</v>
      </c>
      <c r="AB52" s="290">
        <f t="shared" si="8"/>
        <v>30</v>
      </c>
      <c r="AC52" s="290">
        <f t="shared" si="8"/>
        <v>560</v>
      </c>
      <c r="AD52" s="290">
        <f t="shared" si="8"/>
        <v>22</v>
      </c>
      <c r="AE52" s="290">
        <f>SUM(AE37+AE51)</f>
        <v>0</v>
      </c>
      <c r="AF52" s="290">
        <f>SUM(AF37+AF51)</f>
        <v>0</v>
      </c>
      <c r="AG52" s="290">
        <f>SUM(AG37+AG51)</f>
        <v>0</v>
      </c>
      <c r="AH52" s="290">
        <f>SUM(AH37+AH51)</f>
        <v>0</v>
      </c>
      <c r="AI52" s="290">
        <f>SUM(AI37+AI51)</f>
        <v>0</v>
      </c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</row>
    <row r="53" spans="1:94" s="267" customFormat="1" ht="22.5" customHeight="1" thickTop="1">
      <c r="A53" s="514" t="s">
        <v>337</v>
      </c>
      <c r="B53" s="515"/>
      <c r="C53" s="515"/>
      <c r="D53" s="515"/>
      <c r="E53" s="515"/>
      <c r="F53" s="515"/>
      <c r="G53" s="515"/>
      <c r="H53" s="515"/>
      <c r="I53" s="515"/>
      <c r="J53" s="515"/>
      <c r="K53" s="515"/>
      <c r="L53" s="515"/>
      <c r="M53" s="515"/>
      <c r="N53" s="515"/>
      <c r="O53" s="515"/>
      <c r="P53" s="515"/>
      <c r="Q53" s="515"/>
      <c r="R53" s="515"/>
      <c r="S53" s="515"/>
      <c r="T53" s="515"/>
      <c r="U53" s="515"/>
      <c r="V53" s="515"/>
      <c r="W53" s="515"/>
      <c r="X53" s="515"/>
      <c r="Y53" s="515"/>
      <c r="Z53" s="515"/>
      <c r="AA53" s="515"/>
      <c r="AB53" s="515"/>
      <c r="AC53" s="515"/>
      <c r="AD53" s="515"/>
      <c r="AE53" s="515"/>
      <c r="AF53" s="515"/>
      <c r="AG53" s="515"/>
      <c r="AH53" s="515"/>
      <c r="AI53" s="515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</row>
    <row r="54" spans="1:94" s="267" customFormat="1" ht="22.5" customHeight="1" thickBot="1">
      <c r="A54" s="291" t="s">
        <v>380</v>
      </c>
      <c r="B54" s="275" t="s">
        <v>421</v>
      </c>
      <c r="C54" s="292"/>
      <c r="D54" s="292">
        <v>4</v>
      </c>
      <c r="E54" s="292"/>
      <c r="F54" s="292"/>
      <c r="G54" s="292"/>
      <c r="H54" s="292"/>
      <c r="I54" s="274">
        <v>11</v>
      </c>
      <c r="J54" s="292">
        <v>330</v>
      </c>
      <c r="K54" s="292"/>
      <c r="L54" s="292"/>
      <c r="M54" s="292"/>
      <c r="N54" s="292"/>
      <c r="O54" s="292">
        <v>330</v>
      </c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>
        <v>11</v>
      </c>
      <c r="AI54" s="292">
        <v>330</v>
      </c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</row>
    <row r="55" spans="1:94" s="267" customFormat="1" ht="22.5" customHeight="1" thickBot="1" thickTop="1">
      <c r="A55" s="507" t="s">
        <v>340</v>
      </c>
      <c r="B55" s="508"/>
      <c r="C55" s="293"/>
      <c r="D55" s="293">
        <v>1</v>
      </c>
      <c r="E55" s="293"/>
      <c r="F55" s="293"/>
      <c r="G55" s="293"/>
      <c r="H55" s="293"/>
      <c r="I55" s="293">
        <v>11</v>
      </c>
      <c r="J55" s="293">
        <f>J54</f>
        <v>330</v>
      </c>
      <c r="K55" s="293"/>
      <c r="L55" s="293"/>
      <c r="M55" s="293"/>
      <c r="N55" s="293"/>
      <c r="O55" s="293">
        <f>O54</f>
        <v>330</v>
      </c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>
        <f aca="true" t="shared" si="9" ref="AA55:AI55">SUM(AA54:AA54)</f>
        <v>0</v>
      </c>
      <c r="AB55" s="293">
        <f t="shared" si="9"/>
        <v>0</v>
      </c>
      <c r="AC55" s="293">
        <f t="shared" si="9"/>
        <v>0</v>
      </c>
      <c r="AD55" s="293">
        <f t="shared" si="9"/>
        <v>0</v>
      </c>
      <c r="AE55" s="293">
        <f t="shared" si="9"/>
        <v>0</v>
      </c>
      <c r="AF55" s="293">
        <f t="shared" si="9"/>
        <v>0</v>
      </c>
      <c r="AG55" s="293">
        <f t="shared" si="9"/>
        <v>0</v>
      </c>
      <c r="AH55" s="293">
        <f t="shared" si="9"/>
        <v>11</v>
      </c>
      <c r="AI55" s="293">
        <f t="shared" si="9"/>
        <v>330</v>
      </c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</row>
    <row r="56" spans="1:94" s="267" customFormat="1" ht="22.5" customHeight="1" thickTop="1">
      <c r="A56" s="514" t="s">
        <v>338</v>
      </c>
      <c r="B56" s="515"/>
      <c r="C56" s="515"/>
      <c r="D56" s="515"/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515"/>
      <c r="Q56" s="515"/>
      <c r="R56" s="515"/>
      <c r="S56" s="515"/>
      <c r="T56" s="515"/>
      <c r="U56" s="515"/>
      <c r="V56" s="515"/>
      <c r="W56" s="515"/>
      <c r="X56" s="515"/>
      <c r="Y56" s="515"/>
      <c r="Z56" s="515"/>
      <c r="AA56" s="515"/>
      <c r="AB56" s="515"/>
      <c r="AC56" s="515"/>
      <c r="AD56" s="515"/>
      <c r="AE56" s="515"/>
      <c r="AF56" s="515"/>
      <c r="AG56" s="515"/>
      <c r="AH56" s="515"/>
      <c r="AI56" s="515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</row>
    <row r="57" spans="1:94" s="267" customFormat="1" ht="22.5" customHeight="1" thickBot="1">
      <c r="A57" s="291" t="s">
        <v>381</v>
      </c>
      <c r="B57" s="294" t="s">
        <v>409</v>
      </c>
      <c r="C57" s="292"/>
      <c r="D57" s="292"/>
      <c r="E57" s="292"/>
      <c r="F57" s="292"/>
      <c r="G57" s="292"/>
      <c r="H57" s="292"/>
      <c r="I57" s="274">
        <v>19</v>
      </c>
      <c r="J57" s="292">
        <v>570</v>
      </c>
      <c r="K57" s="292"/>
      <c r="L57" s="292"/>
      <c r="M57" s="292"/>
      <c r="N57" s="292"/>
      <c r="O57" s="292">
        <v>570</v>
      </c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>
        <v>19</v>
      </c>
      <c r="AI57" s="292">
        <v>570</v>
      </c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</row>
    <row r="58" spans="1:94" s="267" customFormat="1" ht="22.5" customHeight="1" thickBot="1" thickTop="1">
      <c r="A58" s="507" t="s">
        <v>341</v>
      </c>
      <c r="B58" s="508"/>
      <c r="C58" s="293"/>
      <c r="D58" s="293"/>
      <c r="E58" s="293"/>
      <c r="F58" s="293"/>
      <c r="G58" s="293"/>
      <c r="H58" s="293"/>
      <c r="I58" s="293">
        <f>I57</f>
        <v>19</v>
      </c>
      <c r="J58" s="293">
        <f aca="true" t="shared" si="10" ref="J58:AI58">J57</f>
        <v>570</v>
      </c>
      <c r="K58" s="293">
        <f t="shared" si="10"/>
        <v>0</v>
      </c>
      <c r="L58" s="293">
        <f t="shared" si="10"/>
        <v>0</v>
      </c>
      <c r="M58" s="293">
        <f t="shared" si="10"/>
        <v>0</v>
      </c>
      <c r="N58" s="293">
        <f t="shared" si="10"/>
        <v>0</v>
      </c>
      <c r="O58" s="293">
        <f t="shared" si="10"/>
        <v>570</v>
      </c>
      <c r="P58" s="293">
        <f t="shared" si="10"/>
        <v>0</v>
      </c>
      <c r="Q58" s="293">
        <f t="shared" si="10"/>
        <v>0</v>
      </c>
      <c r="R58" s="293">
        <f t="shared" si="10"/>
        <v>0</v>
      </c>
      <c r="S58" s="293">
        <f t="shared" si="10"/>
        <v>0</v>
      </c>
      <c r="T58" s="293">
        <f t="shared" si="10"/>
        <v>0</v>
      </c>
      <c r="U58" s="293">
        <f t="shared" si="10"/>
        <v>0</v>
      </c>
      <c r="V58" s="293">
        <f t="shared" si="10"/>
        <v>0</v>
      </c>
      <c r="W58" s="293">
        <f t="shared" si="10"/>
        <v>0</v>
      </c>
      <c r="X58" s="293">
        <f t="shared" si="10"/>
        <v>0</v>
      </c>
      <c r="Y58" s="293">
        <f t="shared" si="10"/>
        <v>0</v>
      </c>
      <c r="Z58" s="293">
        <f t="shared" si="10"/>
        <v>0</v>
      </c>
      <c r="AA58" s="293">
        <f t="shared" si="10"/>
        <v>0</v>
      </c>
      <c r="AB58" s="293">
        <f t="shared" si="10"/>
        <v>0</v>
      </c>
      <c r="AC58" s="293">
        <f t="shared" si="10"/>
        <v>0</v>
      </c>
      <c r="AD58" s="293">
        <f t="shared" si="10"/>
        <v>0</v>
      </c>
      <c r="AE58" s="293">
        <f t="shared" si="10"/>
        <v>0</v>
      </c>
      <c r="AF58" s="293">
        <f t="shared" si="10"/>
        <v>0</v>
      </c>
      <c r="AG58" s="293">
        <f t="shared" si="10"/>
        <v>0</v>
      </c>
      <c r="AH58" s="293">
        <f t="shared" si="10"/>
        <v>19</v>
      </c>
      <c r="AI58" s="293">
        <f t="shared" si="10"/>
        <v>570</v>
      </c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</row>
    <row r="59" spans="1:94" s="267" customFormat="1" ht="22.5" customHeight="1" thickBot="1" thickTop="1">
      <c r="A59" s="507" t="s">
        <v>276</v>
      </c>
      <c r="B59" s="508"/>
      <c r="C59" s="290">
        <f>SUM(C58,C52,C23)</f>
        <v>12</v>
      </c>
      <c r="D59" s="290">
        <f aca="true" t="shared" si="11" ref="D59:AI59">SUM(D55,D58,D52,D23)</f>
        <v>9</v>
      </c>
      <c r="E59" s="290">
        <f t="shared" si="11"/>
        <v>0</v>
      </c>
      <c r="F59" s="290">
        <f t="shared" si="11"/>
        <v>0</v>
      </c>
      <c r="G59" s="290">
        <f t="shared" si="11"/>
        <v>9</v>
      </c>
      <c r="H59" s="290">
        <f t="shared" si="11"/>
        <v>0</v>
      </c>
      <c r="I59" s="290">
        <f t="shared" si="11"/>
        <v>120</v>
      </c>
      <c r="J59" s="290">
        <f t="shared" si="11"/>
        <v>3600</v>
      </c>
      <c r="K59" s="290">
        <f t="shared" si="11"/>
        <v>650</v>
      </c>
      <c r="L59" s="290">
        <f t="shared" si="11"/>
        <v>334</v>
      </c>
      <c r="M59" s="290">
        <f t="shared" si="11"/>
        <v>186</v>
      </c>
      <c r="N59" s="290">
        <f t="shared" si="11"/>
        <v>130</v>
      </c>
      <c r="O59" s="290">
        <f t="shared" si="11"/>
        <v>2650</v>
      </c>
      <c r="P59" s="290">
        <f t="shared" si="11"/>
        <v>128</v>
      </c>
      <c r="Q59" s="290">
        <f t="shared" si="11"/>
        <v>66</v>
      </c>
      <c r="R59" s="290">
        <f t="shared" si="11"/>
        <v>56</v>
      </c>
      <c r="S59" s="290">
        <f t="shared" si="11"/>
        <v>620</v>
      </c>
      <c r="T59" s="290">
        <f t="shared" si="11"/>
        <v>29</v>
      </c>
      <c r="U59" s="290">
        <f t="shared" si="11"/>
        <v>118</v>
      </c>
      <c r="V59" s="290">
        <f t="shared" si="11"/>
        <v>78</v>
      </c>
      <c r="W59" s="290">
        <f t="shared" si="11"/>
        <v>44</v>
      </c>
      <c r="X59" s="290">
        <f t="shared" si="11"/>
        <v>690</v>
      </c>
      <c r="Y59" s="290">
        <f t="shared" si="11"/>
        <v>31</v>
      </c>
      <c r="Z59" s="290">
        <f t="shared" si="11"/>
        <v>88</v>
      </c>
      <c r="AA59" s="290">
        <f t="shared" si="11"/>
        <v>42</v>
      </c>
      <c r="AB59" s="290">
        <f t="shared" si="11"/>
        <v>30</v>
      </c>
      <c r="AC59" s="290">
        <f t="shared" si="11"/>
        <v>740</v>
      </c>
      <c r="AD59" s="290">
        <f t="shared" si="11"/>
        <v>30</v>
      </c>
      <c r="AE59" s="290">
        <f t="shared" si="11"/>
        <v>0</v>
      </c>
      <c r="AF59" s="290">
        <f t="shared" si="11"/>
        <v>0</v>
      </c>
      <c r="AG59" s="290">
        <f t="shared" si="11"/>
        <v>0</v>
      </c>
      <c r="AH59" s="290">
        <f t="shared" si="11"/>
        <v>30</v>
      </c>
      <c r="AI59" s="290">
        <f t="shared" si="11"/>
        <v>900</v>
      </c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</row>
    <row r="60" spans="1:94" s="267" customFormat="1" ht="36" customHeight="1" thickBot="1" thickTop="1">
      <c r="A60" s="295"/>
      <c r="B60" s="296"/>
      <c r="C60" s="297"/>
      <c r="D60" s="295"/>
      <c r="E60" s="295"/>
      <c r="F60" s="298"/>
      <c r="G60" s="298"/>
      <c r="H60" s="295"/>
      <c r="I60" s="295"/>
      <c r="J60" s="295"/>
      <c r="K60" s="509" t="s">
        <v>346</v>
      </c>
      <c r="L60" s="510"/>
      <c r="M60" s="510"/>
      <c r="N60" s="510"/>
      <c r="O60" s="511"/>
      <c r="P60" s="503">
        <f>P59+Q59+R59</f>
        <v>250</v>
      </c>
      <c r="Q60" s="503"/>
      <c r="R60" s="503"/>
      <c r="S60" s="503"/>
      <c r="T60" s="503"/>
      <c r="U60" s="503">
        <f>U16+V16+W16+U22+V22+W22+U37+V37+W37+U51+V51+W51</f>
        <v>240</v>
      </c>
      <c r="V60" s="503"/>
      <c r="W60" s="503"/>
      <c r="X60" s="503"/>
      <c r="Y60" s="503"/>
      <c r="Z60" s="503">
        <f>Z59+AA59+AB59</f>
        <v>160</v>
      </c>
      <c r="AA60" s="503"/>
      <c r="AB60" s="503"/>
      <c r="AC60" s="503"/>
      <c r="AD60" s="503"/>
      <c r="AE60" s="503">
        <f>AE59+AF59+AG59</f>
        <v>0</v>
      </c>
      <c r="AF60" s="503"/>
      <c r="AG60" s="503"/>
      <c r="AH60" s="503"/>
      <c r="AI60" s="503"/>
      <c r="AJ60" s="2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</row>
    <row r="61" spans="1:94" s="267" customFormat="1" ht="27.75" customHeight="1" thickBot="1" thickTop="1">
      <c r="A61" s="300"/>
      <c r="B61" s="301"/>
      <c r="C61" s="300"/>
      <c r="D61" s="300"/>
      <c r="E61" s="300"/>
      <c r="F61" s="300"/>
      <c r="G61" s="300"/>
      <c r="H61" s="300"/>
      <c r="I61" s="300"/>
      <c r="J61" s="302"/>
      <c r="K61" s="504" t="s">
        <v>262</v>
      </c>
      <c r="L61" s="505"/>
      <c r="M61" s="505"/>
      <c r="N61" s="505"/>
      <c r="O61" s="506"/>
      <c r="P61" s="495">
        <v>4</v>
      </c>
      <c r="Q61" s="495"/>
      <c r="R61" s="495"/>
      <c r="S61" s="495"/>
      <c r="T61" s="495"/>
      <c r="U61" s="495">
        <v>4</v>
      </c>
      <c r="V61" s="495"/>
      <c r="W61" s="495"/>
      <c r="X61" s="495"/>
      <c r="Y61" s="495"/>
      <c r="Z61" s="495">
        <v>4</v>
      </c>
      <c r="AA61" s="495"/>
      <c r="AB61" s="495"/>
      <c r="AC61" s="495"/>
      <c r="AD61" s="495"/>
      <c r="AE61" s="495"/>
      <c r="AF61" s="495"/>
      <c r="AG61" s="495"/>
      <c r="AH61" s="495"/>
      <c r="AI61" s="495"/>
      <c r="AJ61" s="299">
        <v>12</v>
      </c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</row>
    <row r="62" spans="1:94" s="267" customFormat="1" ht="27.75" customHeight="1" thickBot="1" thickTop="1">
      <c r="A62" s="300"/>
      <c r="B62" s="301"/>
      <c r="C62" s="300"/>
      <c r="D62" s="303"/>
      <c r="E62" s="303"/>
      <c r="F62" s="303"/>
      <c r="G62" s="303"/>
      <c r="H62" s="303"/>
      <c r="I62" s="303"/>
      <c r="J62" s="303"/>
      <c r="K62" s="504" t="s">
        <v>129</v>
      </c>
      <c r="L62" s="505"/>
      <c r="M62" s="505"/>
      <c r="N62" s="505"/>
      <c r="O62" s="506"/>
      <c r="P62" s="495">
        <v>4</v>
      </c>
      <c r="Q62" s="495"/>
      <c r="R62" s="495"/>
      <c r="S62" s="495"/>
      <c r="T62" s="495"/>
      <c r="U62" s="495">
        <v>3</v>
      </c>
      <c r="V62" s="495"/>
      <c r="W62" s="495"/>
      <c r="X62" s="495"/>
      <c r="Y62" s="495"/>
      <c r="Z62" s="495">
        <v>1</v>
      </c>
      <c r="AA62" s="495"/>
      <c r="AB62" s="495"/>
      <c r="AC62" s="495"/>
      <c r="AD62" s="495"/>
      <c r="AE62" s="495">
        <v>1</v>
      </c>
      <c r="AF62" s="495"/>
      <c r="AG62" s="495"/>
      <c r="AH62" s="495"/>
      <c r="AI62" s="495"/>
      <c r="AJ62" s="299">
        <v>9</v>
      </c>
      <c r="AK62" s="199"/>
      <c r="AL62" s="304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</row>
    <row r="63" spans="1:94" s="267" customFormat="1" ht="27.75" customHeight="1" thickBot="1" thickTop="1">
      <c r="A63" s="300"/>
      <c r="B63" s="301"/>
      <c r="C63" s="300"/>
      <c r="D63" s="300"/>
      <c r="E63" s="300"/>
      <c r="F63" s="300"/>
      <c r="G63" s="300"/>
      <c r="H63" s="300"/>
      <c r="I63" s="300"/>
      <c r="J63" s="300"/>
      <c r="K63" s="504" t="s">
        <v>125</v>
      </c>
      <c r="L63" s="505"/>
      <c r="M63" s="505"/>
      <c r="N63" s="505"/>
      <c r="O63" s="506"/>
      <c r="P63" s="495"/>
      <c r="Q63" s="495"/>
      <c r="R63" s="495"/>
      <c r="S63" s="495"/>
      <c r="T63" s="495"/>
      <c r="U63" s="495">
        <v>1</v>
      </c>
      <c r="V63" s="495"/>
      <c r="W63" s="495"/>
      <c r="X63" s="495"/>
      <c r="Y63" s="495"/>
      <c r="Z63" s="495"/>
      <c r="AA63" s="495"/>
      <c r="AB63" s="495"/>
      <c r="AC63" s="495"/>
      <c r="AD63" s="495"/>
      <c r="AE63" s="495"/>
      <c r="AF63" s="495"/>
      <c r="AG63" s="495"/>
      <c r="AH63" s="495"/>
      <c r="AI63" s="495"/>
      <c r="AJ63" s="299">
        <v>1</v>
      </c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</row>
    <row r="64" spans="1:94" s="267" customFormat="1" ht="27.75" customHeight="1" thickBot="1" thickTop="1">
      <c r="A64" s="300"/>
      <c r="B64" s="301"/>
      <c r="C64" s="300"/>
      <c r="D64" s="300"/>
      <c r="E64" s="300"/>
      <c r="F64" s="300"/>
      <c r="G64" s="300"/>
      <c r="H64" s="300"/>
      <c r="I64" s="300"/>
      <c r="J64" s="300"/>
      <c r="K64" s="504" t="s">
        <v>126</v>
      </c>
      <c r="L64" s="505"/>
      <c r="M64" s="505"/>
      <c r="N64" s="505"/>
      <c r="O64" s="506"/>
      <c r="P64" s="495"/>
      <c r="Q64" s="495"/>
      <c r="R64" s="495"/>
      <c r="S64" s="495"/>
      <c r="T64" s="495"/>
      <c r="U64" s="495"/>
      <c r="V64" s="495"/>
      <c r="W64" s="495"/>
      <c r="X64" s="495"/>
      <c r="Y64" s="495"/>
      <c r="Z64" s="495"/>
      <c r="AA64" s="495"/>
      <c r="AB64" s="495"/>
      <c r="AC64" s="495"/>
      <c r="AD64" s="495"/>
      <c r="AE64" s="495"/>
      <c r="AF64" s="495"/>
      <c r="AG64" s="495"/>
      <c r="AH64" s="495"/>
      <c r="AI64" s="495"/>
      <c r="AJ64" s="2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</row>
    <row r="65" spans="1:94" s="267" customFormat="1" ht="39" customHeight="1" thickBot="1" thickTop="1">
      <c r="A65" s="300"/>
      <c r="B65" s="301"/>
      <c r="C65" s="300"/>
      <c r="D65" s="300"/>
      <c r="E65" s="300"/>
      <c r="F65" s="300"/>
      <c r="G65" s="300"/>
      <c r="H65" s="300"/>
      <c r="I65" s="300"/>
      <c r="J65" s="300"/>
      <c r="K65" s="516" t="s">
        <v>325</v>
      </c>
      <c r="L65" s="517"/>
      <c r="M65" s="517"/>
      <c r="N65" s="517"/>
      <c r="O65" s="518"/>
      <c r="P65" s="495">
        <v>2</v>
      </c>
      <c r="Q65" s="495"/>
      <c r="R65" s="495"/>
      <c r="S65" s="495"/>
      <c r="T65" s="495"/>
      <c r="U65" s="495">
        <v>4</v>
      </c>
      <c r="V65" s="495"/>
      <c r="W65" s="495"/>
      <c r="X65" s="495"/>
      <c r="Y65" s="495"/>
      <c r="Z65" s="495">
        <v>3</v>
      </c>
      <c r="AA65" s="495"/>
      <c r="AB65" s="495"/>
      <c r="AC65" s="495"/>
      <c r="AD65" s="495"/>
      <c r="AE65" s="495"/>
      <c r="AF65" s="495"/>
      <c r="AG65" s="495"/>
      <c r="AH65" s="495"/>
      <c r="AI65" s="495"/>
      <c r="AJ65" s="299">
        <v>9</v>
      </c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199"/>
      <c r="CO65" s="199"/>
      <c r="CP65" s="199"/>
    </row>
    <row r="66" spans="1:94" s="267" customFormat="1" ht="42" customHeight="1" thickBot="1" thickTop="1">
      <c r="A66" s="300"/>
      <c r="B66" s="305"/>
      <c r="C66" s="300"/>
      <c r="D66" s="300"/>
      <c r="E66" s="300"/>
      <c r="F66" s="300"/>
      <c r="G66" s="300"/>
      <c r="H66" s="300"/>
      <c r="I66" s="300"/>
      <c r="J66" s="300"/>
      <c r="K66" s="496" t="s">
        <v>330</v>
      </c>
      <c r="L66" s="497"/>
      <c r="M66" s="497"/>
      <c r="N66" s="497"/>
      <c r="O66" s="498"/>
      <c r="P66" s="495"/>
      <c r="Q66" s="495"/>
      <c r="R66" s="495"/>
      <c r="S66" s="495"/>
      <c r="T66" s="495"/>
      <c r="U66" s="495"/>
      <c r="V66" s="495"/>
      <c r="W66" s="495"/>
      <c r="X66" s="495"/>
      <c r="Y66" s="495"/>
      <c r="Z66" s="495"/>
      <c r="AA66" s="495"/>
      <c r="AB66" s="495"/>
      <c r="AC66" s="495"/>
      <c r="AD66" s="495"/>
      <c r="AE66" s="495"/>
      <c r="AF66" s="495"/>
      <c r="AG66" s="495"/>
      <c r="AH66" s="495"/>
      <c r="AI66" s="495"/>
      <c r="AJ66" s="299">
        <f>SUM(P66:AI66)</f>
        <v>0</v>
      </c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</row>
    <row r="67" spans="1:94" s="267" customFormat="1" ht="24" customHeight="1" thickTop="1">
      <c r="A67" s="300"/>
      <c r="B67" s="305"/>
      <c r="C67" s="300"/>
      <c r="D67" s="300"/>
      <c r="E67" s="300"/>
      <c r="F67" s="300"/>
      <c r="G67" s="300"/>
      <c r="H67" s="300"/>
      <c r="I67" s="300"/>
      <c r="J67" s="300"/>
      <c r="K67" s="306"/>
      <c r="L67" s="306"/>
      <c r="M67" s="306"/>
      <c r="N67" s="306"/>
      <c r="O67" s="306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5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</row>
    <row r="68" spans="1:94" s="267" customFormat="1" ht="20.25" customHeight="1">
      <c r="A68" s="200"/>
      <c r="B68" s="208" t="s">
        <v>424</v>
      </c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</row>
    <row r="69" spans="1:94" s="267" customFormat="1" ht="18.75">
      <c r="A69" s="200"/>
      <c r="B69" s="327" t="s">
        <v>422</v>
      </c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199"/>
    </row>
    <row r="70" spans="1:94" s="267" customFormat="1" ht="18.75">
      <c r="A70" s="200"/>
      <c r="B70" s="208" t="s">
        <v>423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</row>
    <row r="71" spans="1:94" s="267" customFormat="1" ht="24" customHeight="1">
      <c r="A71" s="200"/>
      <c r="B71" s="327" t="s">
        <v>422</v>
      </c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199"/>
      <c r="BX71" s="199"/>
      <c r="BY71" s="199"/>
      <c r="BZ71" s="199"/>
      <c r="CA71" s="199"/>
      <c r="CB71" s="199"/>
      <c r="CC71" s="199"/>
      <c r="CD71" s="199"/>
      <c r="CE71" s="199"/>
      <c r="CF71" s="199"/>
      <c r="CG71" s="199"/>
      <c r="CH71" s="199"/>
      <c r="CI71" s="199"/>
      <c r="CJ71" s="199"/>
      <c r="CK71" s="199"/>
      <c r="CL71" s="199"/>
      <c r="CM71" s="199"/>
      <c r="CN71" s="199"/>
      <c r="CO71" s="199"/>
      <c r="CP71" s="199"/>
    </row>
    <row r="72" spans="1:94" s="267" customFormat="1" ht="18.75">
      <c r="A72" s="200"/>
      <c r="B72" s="208" t="s">
        <v>425</v>
      </c>
      <c r="C72" s="197"/>
      <c r="D72" s="197"/>
      <c r="E72" s="197"/>
      <c r="F72" s="197"/>
      <c r="G72" s="197"/>
      <c r="H72" s="197"/>
      <c r="I72" s="197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199"/>
      <c r="CB72" s="199"/>
      <c r="CC72" s="199"/>
      <c r="CD72" s="199"/>
      <c r="CE72" s="199"/>
      <c r="CF72" s="199"/>
      <c r="CG72" s="199"/>
      <c r="CH72" s="199"/>
      <c r="CI72" s="199"/>
      <c r="CJ72" s="199"/>
      <c r="CK72" s="199"/>
      <c r="CL72" s="199"/>
      <c r="CM72" s="199"/>
      <c r="CN72" s="199"/>
      <c r="CO72" s="199"/>
      <c r="CP72" s="199"/>
    </row>
    <row r="73" spans="1:94" s="267" customFormat="1" ht="18.75">
      <c r="A73" s="200"/>
      <c r="B73" s="328" t="s">
        <v>422</v>
      </c>
      <c r="C73" s="197"/>
      <c r="D73" s="197"/>
      <c r="E73" s="197"/>
      <c r="F73" s="197"/>
      <c r="G73" s="197"/>
      <c r="H73" s="197"/>
      <c r="I73" s="197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199"/>
      <c r="BX73" s="199"/>
      <c r="BY73" s="199"/>
      <c r="BZ73" s="199"/>
      <c r="CA73" s="199"/>
      <c r="CB73" s="199"/>
      <c r="CC73" s="199"/>
      <c r="CD73" s="199"/>
      <c r="CE73" s="199"/>
      <c r="CF73" s="199"/>
      <c r="CG73" s="199"/>
      <c r="CH73" s="199"/>
      <c r="CI73" s="199"/>
      <c r="CJ73" s="199"/>
      <c r="CK73" s="199"/>
      <c r="CL73" s="199"/>
      <c r="CM73" s="199"/>
      <c r="CN73" s="199"/>
      <c r="CO73" s="199"/>
      <c r="CP73" s="199"/>
    </row>
    <row r="74" spans="1:94" s="267" customFormat="1" ht="23.25" customHeight="1">
      <c r="A74" s="200"/>
      <c r="B74" s="197" t="s">
        <v>426</v>
      </c>
      <c r="C74" s="197"/>
      <c r="D74" s="197"/>
      <c r="E74" s="197"/>
      <c r="F74" s="197"/>
      <c r="G74" s="197"/>
      <c r="H74" s="197"/>
      <c r="I74" s="197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199"/>
      <c r="BQ74" s="199"/>
      <c r="BR74" s="199"/>
      <c r="BS74" s="199"/>
      <c r="BT74" s="199"/>
      <c r="BU74" s="199"/>
      <c r="BV74" s="199"/>
      <c r="BW74" s="199"/>
      <c r="BX74" s="199"/>
      <c r="BY74" s="199"/>
      <c r="BZ74" s="199"/>
      <c r="CA74" s="199"/>
      <c r="CB74" s="199"/>
      <c r="CC74" s="199"/>
      <c r="CD74" s="199"/>
      <c r="CE74" s="199"/>
      <c r="CF74" s="199"/>
      <c r="CG74" s="199"/>
      <c r="CH74" s="199"/>
      <c r="CI74" s="199"/>
      <c r="CJ74" s="199"/>
      <c r="CK74" s="199"/>
      <c r="CL74" s="199"/>
      <c r="CM74" s="199"/>
      <c r="CN74" s="199"/>
      <c r="CO74" s="199"/>
      <c r="CP74" s="199"/>
    </row>
    <row r="75" spans="1:94" s="267" customFormat="1" ht="21.75" customHeight="1">
      <c r="A75" s="199"/>
      <c r="B75" s="328" t="s">
        <v>422</v>
      </c>
      <c r="C75" s="197"/>
      <c r="D75" s="197"/>
      <c r="E75" s="197"/>
      <c r="F75" s="197"/>
      <c r="G75" s="197"/>
      <c r="H75" s="197"/>
      <c r="I75" s="197"/>
      <c r="M75" s="307"/>
      <c r="N75" s="308"/>
      <c r="O75" s="309"/>
      <c r="P75" s="309"/>
      <c r="Q75" s="309"/>
      <c r="R75" s="309"/>
      <c r="S75" s="309"/>
      <c r="T75" s="310"/>
      <c r="U75" s="310"/>
      <c r="V75" s="310"/>
      <c r="W75" s="310"/>
      <c r="X75" s="309"/>
      <c r="Y75" s="310"/>
      <c r="Z75" s="310"/>
      <c r="AA75" s="310"/>
      <c r="AB75" s="310"/>
      <c r="AC75" s="309"/>
      <c r="AD75" s="310"/>
      <c r="AE75" s="310"/>
      <c r="AF75" s="310"/>
      <c r="AG75" s="310"/>
      <c r="AH75" s="201"/>
      <c r="AI75" s="201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9"/>
      <c r="BQ75" s="199"/>
      <c r="BR75" s="199"/>
      <c r="BS75" s="199"/>
      <c r="BT75" s="199"/>
      <c r="BU75" s="199"/>
      <c r="BV75" s="199"/>
      <c r="BW75" s="199"/>
      <c r="BX75" s="199"/>
      <c r="BY75" s="199"/>
      <c r="BZ75" s="199"/>
      <c r="CA75" s="199"/>
      <c r="CB75" s="199"/>
      <c r="CC75" s="199"/>
      <c r="CD75" s="199"/>
      <c r="CE75" s="199"/>
      <c r="CF75" s="199"/>
      <c r="CG75" s="199"/>
      <c r="CH75" s="199"/>
      <c r="CI75" s="199"/>
      <c r="CJ75" s="199"/>
      <c r="CK75" s="199"/>
      <c r="CL75" s="199"/>
      <c r="CM75" s="199"/>
      <c r="CN75" s="199"/>
      <c r="CO75" s="199"/>
      <c r="CP75" s="199"/>
    </row>
    <row r="76" spans="2:35" s="267" customFormat="1" ht="51.75" customHeight="1">
      <c r="B76" s="542" t="s">
        <v>427</v>
      </c>
      <c r="C76" s="542"/>
      <c r="D76" s="542"/>
      <c r="E76" s="542"/>
      <c r="F76" s="542"/>
      <c r="G76" s="542"/>
      <c r="H76" s="542"/>
      <c r="I76" s="542"/>
      <c r="J76" s="542"/>
      <c r="K76" s="542"/>
      <c r="L76" s="542"/>
      <c r="M76" s="307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Z76" s="311"/>
      <c r="AA76" s="311"/>
      <c r="AB76" s="311"/>
      <c r="AC76" s="311"/>
      <c r="AD76" s="311"/>
      <c r="AE76" s="311"/>
      <c r="AF76" s="311"/>
      <c r="AG76" s="311"/>
      <c r="AH76" s="311"/>
      <c r="AI76" s="311"/>
    </row>
    <row r="77" spans="1:35" ht="12.75" customHeight="1">
      <c r="A77" s="255"/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</row>
    <row r="78" spans="1:35" ht="12.75" customHeight="1">
      <c r="A78" s="255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</row>
    <row r="79" ht="12.75">
      <c r="A79" s="255"/>
    </row>
    <row r="80" ht="12.75">
      <c r="A80" s="255"/>
    </row>
  </sheetData>
  <sheetProtection/>
  <mergeCells count="354">
    <mergeCell ref="AI20:AI21"/>
    <mergeCell ref="AC20:AC21"/>
    <mergeCell ref="AD20:AD21"/>
    <mergeCell ref="AE20:AE21"/>
    <mergeCell ref="AF20:AF21"/>
    <mergeCell ref="AG20:AG21"/>
    <mergeCell ref="AH20:AH21"/>
    <mergeCell ref="W20:W21"/>
    <mergeCell ref="X20:X21"/>
    <mergeCell ref="Y20:Y21"/>
    <mergeCell ref="Z20:Z21"/>
    <mergeCell ref="AA20:AA21"/>
    <mergeCell ref="AB20:AB21"/>
    <mergeCell ref="Q20:Q21"/>
    <mergeCell ref="R20:R21"/>
    <mergeCell ref="S20:S21"/>
    <mergeCell ref="T20:T21"/>
    <mergeCell ref="U20:U21"/>
    <mergeCell ref="V20:V21"/>
    <mergeCell ref="K20:K21"/>
    <mergeCell ref="L20:L21"/>
    <mergeCell ref="M20:M21"/>
    <mergeCell ref="N20:N21"/>
    <mergeCell ref="O20:O21"/>
    <mergeCell ref="P20:P21"/>
    <mergeCell ref="AH18:AH19"/>
    <mergeCell ref="AI18:AI19"/>
    <mergeCell ref="C20:C21"/>
    <mergeCell ref="D20:D21"/>
    <mergeCell ref="E20:E21"/>
    <mergeCell ref="F20:F21"/>
    <mergeCell ref="G20:G21"/>
    <mergeCell ref="H20:H21"/>
    <mergeCell ref="I20:I21"/>
    <mergeCell ref="J20:J21"/>
    <mergeCell ref="AB18:AB19"/>
    <mergeCell ref="AC18:AC19"/>
    <mergeCell ref="AD18:AD19"/>
    <mergeCell ref="AE18:AE19"/>
    <mergeCell ref="AF18:AF19"/>
    <mergeCell ref="AG18:AG19"/>
    <mergeCell ref="V18:V19"/>
    <mergeCell ref="W18:W19"/>
    <mergeCell ref="X18:X19"/>
    <mergeCell ref="Y18:Y19"/>
    <mergeCell ref="Z18:Z19"/>
    <mergeCell ref="AA18:AA19"/>
    <mergeCell ref="P18:P19"/>
    <mergeCell ref="Q18:Q19"/>
    <mergeCell ref="R18:R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AG49:AG50"/>
    <mergeCell ref="AH49:AH50"/>
    <mergeCell ref="AI49:AI50"/>
    <mergeCell ref="C18:C19"/>
    <mergeCell ref="D18:D19"/>
    <mergeCell ref="E18:E19"/>
    <mergeCell ref="F18:F19"/>
    <mergeCell ref="G18:G19"/>
    <mergeCell ref="H18:H19"/>
    <mergeCell ref="I18:I19"/>
    <mergeCell ref="AA49:AA50"/>
    <mergeCell ref="AB49:AB50"/>
    <mergeCell ref="AC49:AC50"/>
    <mergeCell ref="AD49:AD50"/>
    <mergeCell ref="AE49:AE50"/>
    <mergeCell ref="AF49:AF50"/>
    <mergeCell ref="U49:U50"/>
    <mergeCell ref="V49:V50"/>
    <mergeCell ref="W49:W50"/>
    <mergeCell ref="X49:X50"/>
    <mergeCell ref="Y49:Y50"/>
    <mergeCell ref="Z49:Z50"/>
    <mergeCell ref="O49:O50"/>
    <mergeCell ref="P49:P50"/>
    <mergeCell ref="Q49:Q50"/>
    <mergeCell ref="R49:R50"/>
    <mergeCell ref="S49:S50"/>
    <mergeCell ref="T49:T50"/>
    <mergeCell ref="I49:I50"/>
    <mergeCell ref="J49:J50"/>
    <mergeCell ref="K49:K50"/>
    <mergeCell ref="L49:L50"/>
    <mergeCell ref="M49:M50"/>
    <mergeCell ref="N49:N50"/>
    <mergeCell ref="C49:C50"/>
    <mergeCell ref="D49:D50"/>
    <mergeCell ref="E49:E50"/>
    <mergeCell ref="F49:F50"/>
    <mergeCell ref="G49:G50"/>
    <mergeCell ref="H49:H50"/>
    <mergeCell ref="AD47:AD48"/>
    <mergeCell ref="AE47:AE48"/>
    <mergeCell ref="AF47:AF48"/>
    <mergeCell ref="AG47:AG48"/>
    <mergeCell ref="AH47:AH48"/>
    <mergeCell ref="AI47:AI48"/>
    <mergeCell ref="X47:X48"/>
    <mergeCell ref="Y47:Y48"/>
    <mergeCell ref="Z47:Z48"/>
    <mergeCell ref="AA47:AA48"/>
    <mergeCell ref="AB47:AB48"/>
    <mergeCell ref="AC47:AC48"/>
    <mergeCell ref="R47:R48"/>
    <mergeCell ref="S47:S48"/>
    <mergeCell ref="T47:T48"/>
    <mergeCell ref="U47:U48"/>
    <mergeCell ref="V47:V48"/>
    <mergeCell ref="W47:W48"/>
    <mergeCell ref="L47:L48"/>
    <mergeCell ref="M47:M48"/>
    <mergeCell ref="N47:N48"/>
    <mergeCell ref="O47:O48"/>
    <mergeCell ref="P47:P48"/>
    <mergeCell ref="Q47:Q48"/>
    <mergeCell ref="AI45:AI46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AC45:AC46"/>
    <mergeCell ref="AD45:AD46"/>
    <mergeCell ref="AE45:AE46"/>
    <mergeCell ref="AF45:AF46"/>
    <mergeCell ref="AG45:AG46"/>
    <mergeCell ref="AH45:AH46"/>
    <mergeCell ref="W45:W46"/>
    <mergeCell ref="X45:X46"/>
    <mergeCell ref="Y45:Y46"/>
    <mergeCell ref="Z45:Z46"/>
    <mergeCell ref="AA45:AA46"/>
    <mergeCell ref="AB45:AB46"/>
    <mergeCell ref="Q45:Q46"/>
    <mergeCell ref="R45:R46"/>
    <mergeCell ref="S45:S46"/>
    <mergeCell ref="T45:T46"/>
    <mergeCell ref="U45:U46"/>
    <mergeCell ref="V45:V46"/>
    <mergeCell ref="K45:K46"/>
    <mergeCell ref="L45:L46"/>
    <mergeCell ref="M45:M46"/>
    <mergeCell ref="N45:N46"/>
    <mergeCell ref="O45:O46"/>
    <mergeCell ref="P45:P46"/>
    <mergeCell ref="AH43:AH44"/>
    <mergeCell ref="AI43:AI44"/>
    <mergeCell ref="C45:C46"/>
    <mergeCell ref="D45:D46"/>
    <mergeCell ref="E45:E46"/>
    <mergeCell ref="F45:F46"/>
    <mergeCell ref="G45:G46"/>
    <mergeCell ref="H45:H46"/>
    <mergeCell ref="I45:I46"/>
    <mergeCell ref="J45:J46"/>
    <mergeCell ref="AB43:AB44"/>
    <mergeCell ref="AC43:AC44"/>
    <mergeCell ref="AD43:AD44"/>
    <mergeCell ref="AE43:AE44"/>
    <mergeCell ref="AF43:AF44"/>
    <mergeCell ref="AG43:AG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M43:M44"/>
    <mergeCell ref="N43:N44"/>
    <mergeCell ref="O43:O44"/>
    <mergeCell ref="AG41:AG42"/>
    <mergeCell ref="AH41:AH42"/>
    <mergeCell ref="AI41:AI42"/>
    <mergeCell ref="C43:C44"/>
    <mergeCell ref="D43:D44"/>
    <mergeCell ref="E43:E44"/>
    <mergeCell ref="F43:F44"/>
    <mergeCell ref="G43:G44"/>
    <mergeCell ref="H43:H44"/>
    <mergeCell ref="I43:I44"/>
    <mergeCell ref="AA41:AA42"/>
    <mergeCell ref="AB41:AB42"/>
    <mergeCell ref="AD41:AD42"/>
    <mergeCell ref="AC41:AC42"/>
    <mergeCell ref="AE41:AE42"/>
    <mergeCell ref="AF41:AF42"/>
    <mergeCell ref="U41:U42"/>
    <mergeCell ref="V41:V42"/>
    <mergeCell ref="W41:W42"/>
    <mergeCell ref="X41:X42"/>
    <mergeCell ref="Y41:Y42"/>
    <mergeCell ref="Z41:Z42"/>
    <mergeCell ref="O41:O42"/>
    <mergeCell ref="P41:P42"/>
    <mergeCell ref="Q41:Q42"/>
    <mergeCell ref="R41:R42"/>
    <mergeCell ref="S41:S42"/>
    <mergeCell ref="T41:T42"/>
    <mergeCell ref="I41:I42"/>
    <mergeCell ref="J41:J42"/>
    <mergeCell ref="K41:K42"/>
    <mergeCell ref="L41:L42"/>
    <mergeCell ref="M41:M42"/>
    <mergeCell ref="N41:N42"/>
    <mergeCell ref="C41:C42"/>
    <mergeCell ref="D41:D42"/>
    <mergeCell ref="E41:E42"/>
    <mergeCell ref="F41:F42"/>
    <mergeCell ref="G41:G42"/>
    <mergeCell ref="H41:H42"/>
    <mergeCell ref="AD39:AD40"/>
    <mergeCell ref="AE39:AE40"/>
    <mergeCell ref="AF39:AF40"/>
    <mergeCell ref="AG39:AG40"/>
    <mergeCell ref="AH39:AH40"/>
    <mergeCell ref="AI39:AI40"/>
    <mergeCell ref="X39:X40"/>
    <mergeCell ref="Y39:Y40"/>
    <mergeCell ref="Z39:Z40"/>
    <mergeCell ref="AA39:AA40"/>
    <mergeCell ref="AB39:AB40"/>
    <mergeCell ref="AC39:AC40"/>
    <mergeCell ref="R39:R40"/>
    <mergeCell ref="S39:S40"/>
    <mergeCell ref="T39:T40"/>
    <mergeCell ref="U39:U40"/>
    <mergeCell ref="V39:V40"/>
    <mergeCell ref="W39:W40"/>
    <mergeCell ref="L39:L40"/>
    <mergeCell ref="M39:M40"/>
    <mergeCell ref="N39:N40"/>
    <mergeCell ref="O39:O40"/>
    <mergeCell ref="P39:P40"/>
    <mergeCell ref="Q39:Q40"/>
    <mergeCell ref="F39:F40"/>
    <mergeCell ref="G39:G40"/>
    <mergeCell ref="H39:H40"/>
    <mergeCell ref="I39:I40"/>
    <mergeCell ref="J39:J40"/>
    <mergeCell ref="K39:K40"/>
    <mergeCell ref="B76:L76"/>
    <mergeCell ref="D5:D9"/>
    <mergeCell ref="J5:J9"/>
    <mergeCell ref="A22:B22"/>
    <mergeCell ref="A25:AI25"/>
    <mergeCell ref="C5:C9"/>
    <mergeCell ref="L7:L9"/>
    <mergeCell ref="A52:B52"/>
    <mergeCell ref="U63:Y63"/>
    <mergeCell ref="A17:AI17"/>
    <mergeCell ref="P4:AI4"/>
    <mergeCell ref="A4:A9"/>
    <mergeCell ref="N7:N9"/>
    <mergeCell ref="B4:B9"/>
    <mergeCell ref="E5:F5"/>
    <mergeCell ref="C4:H4"/>
    <mergeCell ref="H5:H9"/>
    <mergeCell ref="J4:O4"/>
    <mergeCell ref="F6:F9"/>
    <mergeCell ref="K6:K9"/>
    <mergeCell ref="A3:AI3"/>
    <mergeCell ref="L6:N6"/>
    <mergeCell ref="K5:N5"/>
    <mergeCell ref="E6:E9"/>
    <mergeCell ref="G5:G9"/>
    <mergeCell ref="I4:I9"/>
    <mergeCell ref="O5:O9"/>
    <mergeCell ref="Y8:Y9"/>
    <mergeCell ref="AE7:AI7"/>
    <mergeCell ref="P6:AI6"/>
    <mergeCell ref="A16:B16"/>
    <mergeCell ref="A23:B23"/>
    <mergeCell ref="K62:O62"/>
    <mergeCell ref="P62:T62"/>
    <mergeCell ref="P60:T60"/>
    <mergeCell ref="A51:B51"/>
    <mergeCell ref="A55:B55"/>
    <mergeCell ref="C39:C40"/>
    <mergeCell ref="D39:D40"/>
    <mergeCell ref="E39:E40"/>
    <mergeCell ref="Z65:AD65"/>
    <mergeCell ref="U62:Y62"/>
    <mergeCell ref="A24:AI24"/>
    <mergeCell ref="A53:AI53"/>
    <mergeCell ref="A56:AI56"/>
    <mergeCell ref="AE60:AI60"/>
    <mergeCell ref="U65:Y65"/>
    <mergeCell ref="K65:O65"/>
    <mergeCell ref="P63:T63"/>
    <mergeCell ref="K63:O63"/>
    <mergeCell ref="U64:Y64"/>
    <mergeCell ref="Z61:AD61"/>
    <mergeCell ref="A58:B58"/>
    <mergeCell ref="K60:O60"/>
    <mergeCell ref="U61:Y61"/>
    <mergeCell ref="A59:B59"/>
    <mergeCell ref="U60:Y60"/>
    <mergeCell ref="K64:O64"/>
    <mergeCell ref="AE63:AI63"/>
    <mergeCell ref="Z63:AD63"/>
    <mergeCell ref="AE62:AI62"/>
    <mergeCell ref="AE61:AI61"/>
    <mergeCell ref="A38:AI38"/>
    <mergeCell ref="A37:B37"/>
    <mergeCell ref="Z60:AD60"/>
    <mergeCell ref="Z62:AD62"/>
    <mergeCell ref="K61:O61"/>
    <mergeCell ref="P61:T61"/>
    <mergeCell ref="AE64:AI64"/>
    <mergeCell ref="Z64:AD64"/>
    <mergeCell ref="K66:O66"/>
    <mergeCell ref="P66:T66"/>
    <mergeCell ref="U66:Y66"/>
    <mergeCell ref="Z66:AD66"/>
    <mergeCell ref="AE66:AI66"/>
    <mergeCell ref="AE65:AI65"/>
    <mergeCell ref="P64:T64"/>
    <mergeCell ref="P65:T65"/>
    <mergeCell ref="P5:Y5"/>
    <mergeCell ref="T8:T9"/>
    <mergeCell ref="P8:S8"/>
    <mergeCell ref="U8:X8"/>
    <mergeCell ref="P7:T7"/>
    <mergeCell ref="Z5:AI5"/>
    <mergeCell ref="U7:Y7"/>
    <mergeCell ref="A11:AI11"/>
    <mergeCell ref="A12:AI12"/>
    <mergeCell ref="AE8:AH8"/>
    <mergeCell ref="Z8:AC8"/>
    <mergeCell ref="AI8:AI9"/>
    <mergeCell ref="AD8:AD9"/>
    <mergeCell ref="M7:M9"/>
    <mergeCell ref="Z7:AD7"/>
  </mergeCells>
  <printOptions horizontalCentered="1"/>
  <pageMargins left="0.11811023622047245" right="0.11811023622047245" top="0.3937007874015748" bottom="0.1968503937007874" header="0" footer="0"/>
  <pageSetup fitToHeight="0" fitToWidth="1" horizontalDpi="600" verticalDpi="600" orientation="landscape" paperSize="9" scale="45" r:id="rId1"/>
  <rowBreaks count="1" manualBreakCount="1">
    <brk id="37" max="5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549" t="s">
        <v>233</v>
      </c>
      <c r="D2" s="550"/>
      <c r="E2" s="550"/>
      <c r="F2" s="550"/>
      <c r="G2" s="551"/>
      <c r="H2" s="549" t="s">
        <v>0</v>
      </c>
      <c r="I2" s="550"/>
      <c r="J2" s="550"/>
      <c r="K2" s="550"/>
      <c r="L2" s="550"/>
      <c r="M2" s="550"/>
      <c r="N2" s="551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552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553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553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546" t="s">
        <v>249</v>
      </c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8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554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Irina</cp:lastModifiedBy>
  <cp:lastPrinted>2021-02-18T10:16:50Z</cp:lastPrinted>
  <dcterms:created xsi:type="dcterms:W3CDTF">1999-02-26T10:19:35Z</dcterms:created>
  <dcterms:modified xsi:type="dcterms:W3CDTF">2021-02-18T13:38:51Z</dcterms:modified>
  <cp:category/>
  <cp:version/>
  <cp:contentType/>
  <cp:contentStatus/>
</cp:coreProperties>
</file>